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kyoko\Dropbox\10_Growthen\00_GP共有用_Webリニューアル\要素・原稿\資料ダウンロード\DL資料\マネジメント\"/>
    </mc:Choice>
  </mc:AlternateContent>
  <xr:revisionPtr revIDLastSave="0" documentId="13_ncr:1_{CDCB1609-D5B7-47CE-8B2F-F16F8670056F}" xr6:coauthVersionLast="43" xr6:coauthVersionMax="43" xr10:uidLastSave="{00000000-0000-0000-0000-000000000000}"/>
  <bookViews>
    <workbookView xWindow="-108" yWindow="-108" windowWidth="23256" windowHeight="14016" xr2:uid="{00000000-000D-0000-FFFF-FFFF00000000}"/>
  </bookViews>
  <sheets>
    <sheet name="PL分析" sheetId="25" r:id="rId1"/>
    <sheet name="BS分析" sheetId="31" r:id="rId2"/>
  </sheets>
  <definedNames>
    <definedName name="_xlnm.Print_Area" localSheetId="1">BS分析!$A$2:$M$45</definedName>
    <definedName name="_xlnm.Print_Area" localSheetId="0">PL分析!$A$1:$M$40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5" i="31" l="1"/>
  <c r="K52" i="31"/>
  <c r="K49" i="31"/>
  <c r="L55" i="31"/>
  <c r="L52" i="31"/>
  <c r="L49" i="31"/>
  <c r="M55" i="31"/>
  <c r="M52" i="31"/>
  <c r="M49" i="31"/>
  <c r="N55" i="31"/>
  <c r="N52" i="31"/>
  <c r="N49" i="31"/>
  <c r="O55" i="31"/>
  <c r="O52" i="31"/>
  <c r="O49" i="31"/>
  <c r="P55" i="31"/>
  <c r="P52" i="31"/>
  <c r="P49" i="31"/>
  <c r="C54" i="31"/>
  <c r="C51" i="31"/>
  <c r="C48" i="31"/>
  <c r="D54" i="31"/>
  <c r="D51" i="31"/>
  <c r="D48" i="31"/>
  <c r="E54" i="31"/>
  <c r="E51" i="31"/>
  <c r="E48" i="31"/>
  <c r="F54" i="31"/>
  <c r="F51" i="31"/>
  <c r="F48" i="31"/>
  <c r="G54" i="31"/>
  <c r="G51" i="31"/>
  <c r="G48" i="31"/>
  <c r="H54" i="31"/>
  <c r="H51" i="31"/>
  <c r="H48" i="31"/>
  <c r="I54" i="31"/>
  <c r="I51" i="31"/>
  <c r="I48" i="31"/>
  <c r="J54" i="31"/>
  <c r="J51" i="31"/>
  <c r="L44" i="31"/>
  <c r="L43" i="31"/>
  <c r="L42" i="31"/>
  <c r="L39" i="31"/>
  <c r="L40" i="31"/>
  <c r="G53" i="25"/>
  <c r="G49" i="25"/>
  <c r="G45" i="25"/>
  <c r="H53" i="25"/>
  <c r="H49" i="25"/>
  <c r="H45" i="25"/>
  <c r="E52" i="25"/>
  <c r="E48" i="25"/>
  <c r="E44" i="25"/>
  <c r="E39" i="25"/>
  <c r="D52" i="25" s="1"/>
  <c r="H39" i="25"/>
  <c r="F53" i="25"/>
  <c r="E38" i="25"/>
  <c r="C51" i="25"/>
  <c r="C47" i="25"/>
  <c r="C43" i="25"/>
  <c r="E37" i="25"/>
  <c r="D44" i="25"/>
  <c r="B52" i="25"/>
  <c r="B48" i="25"/>
  <c r="K34" i="25"/>
  <c r="G34" i="25"/>
  <c r="P47" i="31"/>
  <c r="O47" i="31"/>
  <c r="N47" i="31"/>
  <c r="M47" i="31"/>
  <c r="L47" i="31"/>
  <c r="J47" i="31"/>
  <c r="I47" i="31"/>
  <c r="H47" i="31"/>
  <c r="D47" i="31"/>
  <c r="G47" i="31"/>
  <c r="F47" i="31"/>
  <c r="K47" i="31"/>
  <c r="E47" i="31"/>
  <c r="C47" i="31"/>
  <c r="B43" i="31"/>
  <c r="B44" i="31"/>
  <c r="B42" i="31"/>
  <c r="B55" i="31"/>
  <c r="G35" i="31"/>
  <c r="B49" i="31"/>
  <c r="L35" i="31"/>
  <c r="C35" i="31"/>
  <c r="B52" i="31"/>
  <c r="C34" i="25"/>
  <c r="B44" i="25"/>
  <c r="H38" i="25"/>
  <c r="F49" i="25" s="1"/>
  <c r="D48" i="25"/>
  <c r="L38" i="31"/>
  <c r="J48" i="31"/>
  <c r="H37" i="25"/>
  <c r="F45" i="25" s="1"/>
</calcChain>
</file>

<file path=xl/sharedStrings.xml><?xml version="1.0" encoding="utf-8"?>
<sst xmlns="http://schemas.openxmlformats.org/spreadsheetml/2006/main" count="43" uniqueCount="32">
  <si>
    <t>人件費</t>
  </si>
  <si>
    <t>売上高</t>
  </si>
  <si>
    <t>売上高</t>
    <rPh sb="0" eb="2">
      <t>ウリアゲ</t>
    </rPh>
    <rPh sb="2" eb="3">
      <t>ダカ</t>
    </rPh>
    <phoneticPr fontId="2"/>
  </si>
  <si>
    <t>人件費</t>
    <rPh sb="0" eb="3">
      <t>ジンケンヒ</t>
    </rPh>
    <phoneticPr fontId="2"/>
  </si>
  <si>
    <t>営業利益</t>
    <rPh sb="0" eb="2">
      <t>エイギョウ</t>
    </rPh>
    <rPh sb="2" eb="4">
      <t>リエキ</t>
    </rPh>
    <phoneticPr fontId="2"/>
  </si>
  <si>
    <t>現金預金</t>
    <rPh sb="0" eb="2">
      <t>ゲンキン</t>
    </rPh>
    <rPh sb="2" eb="4">
      <t>ヨキン</t>
    </rPh>
    <phoneticPr fontId="2"/>
  </si>
  <si>
    <t>有形固定資産</t>
    <rPh sb="0" eb="2">
      <t>ユウケイ</t>
    </rPh>
    <rPh sb="2" eb="4">
      <t>コテイ</t>
    </rPh>
    <rPh sb="4" eb="6">
      <t>シサン</t>
    </rPh>
    <phoneticPr fontId="2"/>
  </si>
  <si>
    <t>無形固定資産</t>
    <rPh sb="0" eb="2">
      <t>ムケイ</t>
    </rPh>
    <rPh sb="2" eb="4">
      <t>コテイ</t>
    </rPh>
    <rPh sb="4" eb="6">
      <t>シサン</t>
    </rPh>
    <phoneticPr fontId="2"/>
  </si>
  <si>
    <t>投資等</t>
    <rPh sb="0" eb="2">
      <t>トウシ</t>
    </rPh>
    <rPh sb="2" eb="3">
      <t>トウ</t>
    </rPh>
    <phoneticPr fontId="2"/>
  </si>
  <si>
    <t>繰延資産</t>
    <rPh sb="0" eb="2">
      <t>クリノベ</t>
    </rPh>
    <rPh sb="2" eb="4">
      <t>シサン</t>
    </rPh>
    <phoneticPr fontId="2"/>
  </si>
  <si>
    <t>【単位：千円】</t>
    <rPh sb="1" eb="3">
      <t>タンイ</t>
    </rPh>
    <rPh sb="4" eb="5">
      <t>セン</t>
    </rPh>
    <rPh sb="5" eb="6">
      <t>エン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</si>
  <si>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</si>
  <si>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</si>
  <si>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他流動資産</t>
    <rPh sb="0" eb="1">
      <t>ホカ</t>
    </rPh>
    <rPh sb="1" eb="3">
      <t>リュウドウ</t>
    </rPh>
    <rPh sb="3" eb="5">
      <t>シサン</t>
    </rPh>
    <phoneticPr fontId="2"/>
  </si>
  <si>
    <t>他流動負債</t>
    <rPh sb="0" eb="1">
      <t>ホカ</t>
    </rPh>
    <rPh sb="1" eb="3">
      <t>リュウドウ</t>
    </rPh>
    <rPh sb="3" eb="5">
      <t>フサイ</t>
    </rPh>
    <phoneticPr fontId="2"/>
  </si>
  <si>
    <t>他固定負債</t>
    <rPh sb="0" eb="1">
      <t>ホカ</t>
    </rPh>
    <rPh sb="1" eb="3">
      <t>コテイ</t>
    </rPh>
    <rPh sb="3" eb="5">
      <t>フサイ</t>
    </rPh>
    <phoneticPr fontId="2"/>
  </si>
  <si>
    <t>棚卸資産</t>
    <rPh sb="0" eb="2">
      <t>タナオロシ</t>
    </rPh>
    <rPh sb="2" eb="4">
      <t>シサン</t>
    </rPh>
    <phoneticPr fontId="2"/>
  </si>
  <si>
    <t>買掛債務</t>
    <rPh sb="0" eb="2">
      <t>カイカケ</t>
    </rPh>
    <rPh sb="2" eb="4">
      <t>サイム</t>
    </rPh>
    <phoneticPr fontId="2"/>
  </si>
  <si>
    <t>売上債権</t>
    <rPh sb="0" eb="2">
      <t>ウリアゲ</t>
    </rPh>
    <rPh sb="2" eb="4">
      <t>サイケン</t>
    </rPh>
    <phoneticPr fontId="2"/>
  </si>
  <si>
    <t>売上原価</t>
    <rPh sb="0" eb="2">
      <t>ウリアゲ</t>
    </rPh>
    <rPh sb="2" eb="4">
      <t>ゲンカ</t>
    </rPh>
    <phoneticPr fontId="2"/>
  </si>
  <si>
    <t>売上総利益</t>
    <rPh sb="0" eb="2">
      <t>ウリアゲ</t>
    </rPh>
    <rPh sb="2" eb="5">
      <t>ソウリエキ</t>
    </rPh>
    <phoneticPr fontId="2"/>
  </si>
  <si>
    <t>経費</t>
    <rPh sb="0" eb="2">
      <t>ケイヒ</t>
    </rPh>
    <phoneticPr fontId="2"/>
  </si>
  <si>
    <t>201*年度</t>
  </si>
  <si>
    <t>赤く囲まれた部分だけ入力して下さい</t>
    <rPh sb="0" eb="1">
      <t>アカ</t>
    </rPh>
    <rPh sb="2" eb="3">
      <t>カコ</t>
    </rPh>
    <rPh sb="6" eb="8">
      <t>ブブン</t>
    </rPh>
    <rPh sb="10" eb="12">
      <t>ニュウリョク</t>
    </rPh>
    <rPh sb="14" eb="15">
      <t>クダ</t>
    </rPh>
    <phoneticPr fontId="2"/>
  </si>
  <si>
    <t>財務の見える化（ＰＬ編）</t>
    <rPh sb="0" eb="2">
      <t>ザイム</t>
    </rPh>
    <rPh sb="3" eb="4">
      <t>ミ</t>
    </rPh>
    <rPh sb="6" eb="7">
      <t>カ</t>
    </rPh>
    <rPh sb="10" eb="11">
      <t>ヘン</t>
    </rPh>
    <phoneticPr fontId="2"/>
  </si>
  <si>
    <t>財務の見える化（ＢＳ編）</t>
    <rPh sb="0" eb="2">
      <t>ザイム</t>
    </rPh>
    <rPh sb="3" eb="4">
      <t>ミ</t>
    </rPh>
    <rPh sb="6" eb="7">
      <t>カ</t>
    </rPh>
    <rPh sb="10" eb="11">
      <t>ヘン</t>
    </rPh>
    <phoneticPr fontId="2"/>
  </si>
  <si>
    <t>資産合計</t>
    <rPh sb="0" eb="2">
      <t>シサン</t>
    </rPh>
    <rPh sb="2" eb="4">
      <t>ゴウケイ</t>
    </rPh>
    <phoneticPr fontId="2"/>
  </si>
  <si>
    <t>負債＋純資産</t>
    <rPh sb="0" eb="2">
      <t>フサイ</t>
    </rPh>
    <rPh sb="3" eb="4">
      <t>ジュン</t>
    </rPh>
    <rPh sb="4" eb="6">
      <t>シサン</t>
    </rPh>
    <phoneticPr fontId="2"/>
  </si>
  <si>
    <t>純資産</t>
    <rPh sb="0" eb="3">
      <t>ジュンシサン</t>
    </rPh>
    <phoneticPr fontId="2"/>
  </si>
  <si>
    <t>赤く囲まれた部分だけ</t>
    <phoneticPr fontId="2"/>
  </si>
  <si>
    <t>入力して下さい</t>
    <rPh sb="0" eb="2">
      <t>ニュウリョク</t>
    </rPh>
    <rPh sb="4" eb="5">
      <t>クダ</t>
    </rPh>
    <phoneticPr fontId="2"/>
  </si>
  <si>
    <t xml:space="preserve">©Growthen Partner Inc. All rights reserved. 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</si>
</sst>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メイリオ"/>
      <family val="3"/>
      <charset val="128"/>
    </font>
    <font>
      <sz val="10.5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1"/>
      <color theme="0" tint="-0.34998626667073579"/>
      <name val="メイリオ"/>
      <family val="3"/>
      <charset val="128"/>
    </font>
    <font>
      <sz val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2">
    <xf numFmtId="0" fontId="0" fillId="0" borderId="0" xfId="0"/>
    <xf numFmtId="0" fontId="4" fillId="3" borderId="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38" fontId="4" fillId="3" borderId="8" xfId="0" applyNumberFormat="1" applyFont="1" applyFill="1" applyBorder="1" applyAlignment="1">
      <alignment horizontal="center"/>
    </xf>
    <xf numFmtId="38" fontId="4" fillId="3" borderId="8" xfId="1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shrinkToFit="1"/>
    </xf>
    <xf numFmtId="0" fontId="5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/>
    <xf numFmtId="176" fontId="3" fillId="0" borderId="0" xfId="0" applyNumberFormat="1" applyFont="1" applyBorder="1"/>
    <xf numFmtId="0" fontId="6" fillId="0" borderId="0" xfId="0" applyFont="1" applyBorder="1" applyAlignment="1">
      <alignment horizontal="right"/>
    </xf>
    <xf numFmtId="38" fontId="3" fillId="0" borderId="0" xfId="0" applyNumberFormat="1" applyFont="1" applyAlignment="1">
      <alignment horizontal="center"/>
    </xf>
    <xf numFmtId="0" fontId="3" fillId="0" borderId="0" xfId="0" applyFont="1"/>
    <xf numFmtId="176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8" fontId="4" fillId="0" borderId="16" xfId="1" applyFont="1" applyFill="1" applyBorder="1" applyAlignment="1">
      <alignment horizontal="right"/>
    </xf>
    <xf numFmtId="38" fontId="4" fillId="0" borderId="22" xfId="1" applyFont="1" applyBorder="1" applyAlignment="1">
      <alignment horizontal="right"/>
    </xf>
    <xf numFmtId="38" fontId="4" fillId="0" borderId="17" xfId="1" applyFont="1" applyBorder="1" applyAlignment="1">
      <alignment horizontal="right"/>
    </xf>
    <xf numFmtId="38" fontId="4" fillId="0" borderId="1" xfId="1" applyFont="1" applyBorder="1" applyAlignment="1">
      <alignment horizontal="right"/>
    </xf>
    <xf numFmtId="38" fontId="4" fillId="0" borderId="18" xfId="1" applyFont="1" applyFill="1" applyBorder="1" applyAlignment="1">
      <alignment horizontal="right"/>
    </xf>
    <xf numFmtId="38" fontId="4" fillId="0" borderId="1" xfId="1" applyFont="1" applyFill="1" applyBorder="1" applyAlignment="1">
      <alignment horizontal="right"/>
    </xf>
    <xf numFmtId="38" fontId="4" fillId="0" borderId="19" xfId="1" applyFont="1" applyFill="1" applyBorder="1" applyAlignment="1">
      <alignment horizontal="right"/>
    </xf>
    <xf numFmtId="38" fontId="4" fillId="0" borderId="20" xfId="1" applyFont="1" applyFill="1" applyBorder="1" applyAlignment="1">
      <alignment horizontal="right"/>
    </xf>
    <xf numFmtId="38" fontId="4" fillId="0" borderId="23" xfId="1" applyFont="1" applyBorder="1" applyAlignment="1">
      <alignment horizontal="right"/>
    </xf>
    <xf numFmtId="38" fontId="4" fillId="0" borderId="21" xfId="1" applyFont="1" applyBorder="1" applyAlignment="1">
      <alignment horizontal="right"/>
    </xf>
    <xf numFmtId="38" fontId="5" fillId="0" borderId="0" xfId="0" applyNumberFormat="1" applyFont="1"/>
    <xf numFmtId="0" fontId="7" fillId="0" borderId="0" xfId="0" applyFont="1" applyAlignment="1">
      <alignment vertical="center"/>
    </xf>
    <xf numFmtId="0" fontId="6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38" fontId="5" fillId="2" borderId="3" xfId="0" applyNumberFormat="1" applyFont="1" applyFill="1" applyBorder="1" applyAlignment="1">
      <alignment horizontal="center"/>
    </xf>
    <xf numFmtId="38" fontId="5" fillId="2" borderId="2" xfId="0" applyNumberFormat="1" applyFont="1" applyFill="1" applyBorder="1" applyAlignment="1">
      <alignment horizontal="center"/>
    </xf>
    <xf numFmtId="38" fontId="5" fillId="2" borderId="0" xfId="0" applyNumberFormat="1" applyFont="1" applyFill="1" applyBorder="1"/>
    <xf numFmtId="0" fontId="5" fillId="2" borderId="0" xfId="0" applyFont="1" applyFill="1" applyBorder="1"/>
    <xf numFmtId="0" fontId="5" fillId="2" borderId="6" xfId="0" applyFont="1" applyFill="1" applyBorder="1"/>
    <xf numFmtId="38" fontId="6" fillId="2" borderId="7" xfId="0" applyNumberFormat="1" applyFont="1" applyFill="1" applyBorder="1" applyAlignment="1">
      <alignment horizontal="center"/>
    </xf>
    <xf numFmtId="38" fontId="5" fillId="2" borderId="6" xfId="0" applyNumberFormat="1" applyFont="1" applyFill="1" applyBorder="1"/>
    <xf numFmtId="0" fontId="6" fillId="2" borderId="8" xfId="0" applyFont="1" applyFill="1" applyBorder="1" applyAlignment="1">
      <alignment horizontal="center"/>
    </xf>
    <xf numFmtId="38" fontId="5" fillId="2" borderId="3" xfId="0" applyNumberFormat="1" applyFont="1" applyFill="1" applyBorder="1" applyAlignment="1">
      <alignment horizontal="right"/>
    </xf>
    <xf numFmtId="38" fontId="5" fillId="2" borderId="2" xfId="0" applyNumberFormat="1" applyFont="1" applyFill="1" applyBorder="1" applyAlignment="1">
      <alignment horizontal="right"/>
    </xf>
    <xf numFmtId="0" fontId="6" fillId="2" borderId="7" xfId="0" applyFont="1" applyFill="1" applyBorder="1" applyAlignment="1">
      <alignment horizontal="center"/>
    </xf>
    <xf numFmtId="38" fontId="6" fillId="2" borderId="7" xfId="1" applyFont="1" applyFill="1" applyBorder="1" applyAlignment="1">
      <alignment horizontal="center"/>
    </xf>
    <xf numFmtId="38" fontId="5" fillId="2" borderId="5" xfId="0" applyNumberFormat="1" applyFont="1" applyFill="1" applyBorder="1"/>
    <xf numFmtId="38" fontId="6" fillId="2" borderId="15" xfId="0" applyNumberFormat="1" applyFont="1" applyFill="1" applyBorder="1" applyAlignment="1">
      <alignment horizontal="center"/>
    </xf>
    <xf numFmtId="0" fontId="5" fillId="2" borderId="10" xfId="0" applyFont="1" applyFill="1" applyBorder="1"/>
    <xf numFmtId="38" fontId="5" fillId="2" borderId="10" xfId="0" applyNumberFormat="1" applyFont="1" applyFill="1" applyBorder="1"/>
    <xf numFmtId="38" fontId="5" fillId="2" borderId="11" xfId="0" applyNumberFormat="1" applyFont="1" applyFill="1" applyBorder="1"/>
    <xf numFmtId="38" fontId="4" fillId="0" borderId="3" xfId="1" applyFont="1" applyBorder="1" applyAlignment="1">
      <alignment horizontal="right"/>
    </xf>
    <xf numFmtId="38" fontId="4" fillId="0" borderId="16" xfId="1" applyFont="1" applyBorder="1" applyAlignment="1">
      <alignment horizontal="right"/>
    </xf>
    <xf numFmtId="38" fontId="4" fillId="0" borderId="2" xfId="1" applyFont="1" applyBorder="1" applyAlignment="1">
      <alignment horizontal="right"/>
    </xf>
    <xf numFmtId="38" fontId="4" fillId="0" borderId="3" xfId="1" applyFont="1" applyFill="1" applyBorder="1" applyAlignment="1">
      <alignment horizontal="right"/>
    </xf>
    <xf numFmtId="38" fontId="4" fillId="0" borderId="2" xfId="1" applyFont="1" applyFill="1" applyBorder="1" applyAlignment="1">
      <alignment horizontal="right"/>
    </xf>
    <xf numFmtId="38" fontId="4" fillId="0" borderId="20" xfId="1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6" fillId="2" borderId="1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/>
    <xf numFmtId="38" fontId="6" fillId="2" borderId="13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38" fontId="5" fillId="2" borderId="0" xfId="0" applyNumberFormat="1" applyFont="1" applyFill="1" applyBorder="1" applyAlignment="1">
      <alignment horizontal="right"/>
    </xf>
    <xf numFmtId="38" fontId="5" fillId="2" borderId="6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5" fillId="2" borderId="3" xfId="0" applyFont="1" applyFill="1" applyBorder="1"/>
    <xf numFmtId="38" fontId="5" fillId="2" borderId="3" xfId="0" applyNumberFormat="1" applyFont="1" applyFill="1" applyBorder="1"/>
    <xf numFmtId="0" fontId="5" fillId="2" borderId="0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2" borderId="9" xfId="0" applyFont="1" applyFill="1" applyBorder="1"/>
    <xf numFmtId="0" fontId="6" fillId="2" borderId="14" xfId="0" applyFont="1" applyFill="1" applyBorder="1" applyAlignment="1">
      <alignment horizontal="center"/>
    </xf>
    <xf numFmtId="38" fontId="5" fillId="2" borderId="10" xfId="0" applyNumberFormat="1" applyFont="1" applyFill="1" applyBorder="1" applyAlignment="1">
      <alignment horizontal="right"/>
    </xf>
    <xf numFmtId="38" fontId="5" fillId="2" borderId="11" xfId="0" applyNumberFormat="1" applyFont="1" applyFill="1" applyBorder="1" applyAlignment="1">
      <alignment horizontal="right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38" fontId="8" fillId="0" borderId="0" xfId="0" applyNumberFormat="1" applyFont="1" applyAlignment="1">
      <alignment horizontal="right"/>
    </xf>
    <xf numFmtId="0" fontId="8" fillId="0" borderId="0" xfId="0" applyFont="1"/>
    <xf numFmtId="176" fontId="8" fillId="0" borderId="0" xfId="0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603096114574706E-2"/>
          <c:y val="5.5866023382985984E-2"/>
          <c:w val="0.88549659577422135"/>
          <c:h val="0.916202783480969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PL分析!$C$42</c:f>
              <c:strCache>
                <c:ptCount val="1"/>
                <c:pt idx="0">
                  <c:v>売上高</c:v>
                </c:pt>
              </c:strCache>
            </c:strRef>
          </c:tx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6A-443B-AB14-32AF6EC9A06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6A-443B-AB14-32AF6EC9A06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6A-443B-AB14-32AF6EC9A06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6A-443B-AB14-32AF6EC9A06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6A-443B-AB14-32AF6EC9A06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6A-443B-AB14-32AF6EC9A06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6A-443B-AB14-32AF6EC9A06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6A-443B-AB14-32AF6EC9A06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メイリオ" panose="020B0604030504040204" pitchFamily="50" charset="-128"/>
                    <a:ea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PL分析!$C$43:$C$53</c:f>
              <c:numCache>
                <c:formatCode>General</c:formatCode>
                <c:ptCount val="11"/>
                <c:pt idx="0" formatCode="#,##0_);[Red]\(#,##0\)">
                  <c:v>7000000</c:v>
                </c:pt>
                <c:pt idx="1">
                  <c:v>0</c:v>
                </c:pt>
                <c:pt idx="2">
                  <c:v>0</c:v>
                </c:pt>
                <c:pt idx="4" formatCode="#,##0_);[Red]\(#,##0\)">
                  <c:v>7200000</c:v>
                </c:pt>
                <c:pt idx="5">
                  <c:v>0</c:v>
                </c:pt>
                <c:pt idx="6">
                  <c:v>0</c:v>
                </c:pt>
                <c:pt idx="8" formatCode="#,##0_);[Red]\(#,##0\)">
                  <c:v>7400000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6A-443B-AB14-32AF6EC9A06E}"/>
            </c:ext>
          </c:extLst>
        </c:ser>
        <c:ser>
          <c:idx val="1"/>
          <c:order val="1"/>
          <c:tx>
            <c:strRef>
              <c:f>PL分析!$D$42</c:f>
              <c:strCache>
                <c:ptCount val="1"/>
                <c:pt idx="0">
                  <c:v>売上総利益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6A-443B-AB14-32AF6EC9A06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6A-443B-AB14-32AF6EC9A06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6A-443B-AB14-32AF6EC9A06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6A-443B-AB14-32AF6EC9A06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6A-443B-AB14-32AF6EC9A06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36A-443B-AB14-32AF6EC9A06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6A-443B-AB14-32AF6EC9A06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6A-443B-AB14-32AF6EC9A06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メイリオ" panose="020B0604030504040204" pitchFamily="50" charset="-128"/>
                    <a:ea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PL分析!$D$43:$D$53</c:f>
              <c:numCache>
                <c:formatCode>#,##0_);[Red]\(#,##0\)</c:formatCode>
                <c:ptCount val="11"/>
                <c:pt idx="0" formatCode="General">
                  <c:v>0</c:v>
                </c:pt>
                <c:pt idx="1">
                  <c:v>2000000</c:v>
                </c:pt>
                <c:pt idx="2" formatCode="General">
                  <c:v>0</c:v>
                </c:pt>
                <c:pt idx="4" formatCode="General">
                  <c:v>0</c:v>
                </c:pt>
                <c:pt idx="5">
                  <c:v>1600000</c:v>
                </c:pt>
                <c:pt idx="6" formatCode="General">
                  <c:v>0</c:v>
                </c:pt>
                <c:pt idx="8" formatCode="General">
                  <c:v>0</c:v>
                </c:pt>
                <c:pt idx="9">
                  <c:v>1000000</c:v>
                </c:pt>
                <c:pt idx="1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36A-443B-AB14-32AF6EC9A06E}"/>
            </c:ext>
          </c:extLst>
        </c:ser>
        <c:ser>
          <c:idx val="2"/>
          <c:order val="2"/>
          <c:tx>
            <c:strRef>
              <c:f>PL分析!$E$42</c:f>
              <c:strCache>
                <c:ptCount val="1"/>
                <c:pt idx="0">
                  <c:v>売上原価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36A-443B-AB14-32AF6EC9A06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6A-443B-AB14-32AF6EC9A06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36A-443B-AB14-32AF6EC9A06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6A-443B-AB14-32AF6EC9A06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36A-443B-AB14-32AF6EC9A06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6A-443B-AB14-32AF6EC9A06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36A-443B-AB14-32AF6EC9A06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6A-443B-AB14-32AF6EC9A06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メイリオ" panose="020B0604030504040204" pitchFamily="50" charset="-128"/>
                    <a:ea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PL分析!$E$43:$E$53</c:f>
              <c:numCache>
                <c:formatCode>#,##0_);[Red]\(#,##0\)</c:formatCode>
                <c:ptCount val="11"/>
                <c:pt idx="0" formatCode="General">
                  <c:v>0</c:v>
                </c:pt>
                <c:pt idx="1">
                  <c:v>5000000</c:v>
                </c:pt>
                <c:pt idx="2" formatCode="General">
                  <c:v>0</c:v>
                </c:pt>
                <c:pt idx="4" formatCode="General">
                  <c:v>0</c:v>
                </c:pt>
                <c:pt idx="5">
                  <c:v>5600000</c:v>
                </c:pt>
                <c:pt idx="6" formatCode="General">
                  <c:v>0</c:v>
                </c:pt>
                <c:pt idx="8" formatCode="General">
                  <c:v>0</c:v>
                </c:pt>
                <c:pt idx="9">
                  <c:v>6400000</c:v>
                </c:pt>
                <c:pt idx="1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36A-443B-AB14-32AF6EC9A06E}"/>
            </c:ext>
          </c:extLst>
        </c:ser>
        <c:ser>
          <c:idx val="3"/>
          <c:order val="3"/>
          <c:tx>
            <c:strRef>
              <c:f>PL分析!$F$42</c:f>
              <c:strCache>
                <c:ptCount val="1"/>
                <c:pt idx="0">
                  <c:v>営業利益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6A-443B-AB14-32AF6EC9A06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36A-443B-AB14-32AF6EC9A06E}"/>
                </c:ext>
              </c:extLst>
            </c:dLbl>
            <c:dLbl>
              <c:idx val="2"/>
              <c:layout>
                <c:manualLayout>
                  <c:x val="4.0492075895093331E-4"/>
                  <c:y val="-2.0492969105118841E-3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メイリオ" panose="020B0604030504040204" pitchFamily="50" charset="-128"/>
                      <a:ea typeface="メイリオ" panose="020B0604030504040204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36A-443B-AB14-32AF6EC9A06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36A-443B-AB14-32AF6EC9A06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36A-443B-AB14-32AF6EC9A06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36A-443B-AB14-32AF6EC9A06E}"/>
                </c:ext>
              </c:extLst>
            </c:dLbl>
            <c:dLbl>
              <c:idx val="6"/>
              <c:layout>
                <c:manualLayout>
                  <c:x val="2.8336438861173833E-3"/>
                  <c:y val="1.7087249568664253E-3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メイリオ" panose="020B0604030504040204" pitchFamily="50" charset="-128"/>
                      <a:ea typeface="メイリオ" panose="020B0604030504040204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36A-443B-AB14-32AF6EC9A06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36A-443B-AB14-32AF6EC9A06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36A-443B-AB14-32AF6EC9A06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36A-443B-AB14-32AF6EC9A06E}"/>
                </c:ext>
              </c:extLst>
            </c:dLbl>
            <c:dLbl>
              <c:idx val="10"/>
              <c:layout>
                <c:manualLayout>
                  <c:x val="2.0819057923103148E-3"/>
                  <c:y val="-5.8075142841781677E-3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メイリオ" panose="020B0604030504040204" pitchFamily="50" charset="-128"/>
                      <a:ea typeface="メイリオ" panose="020B0604030504040204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36A-443B-AB14-32AF6EC9A06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メイリオ" panose="020B0604030504040204" pitchFamily="50" charset="-128"/>
                    <a:ea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PL分析!$F$43:$F$53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 formatCode="#,##0_);[Red]\(#,##0\)">
                  <c:v>500000</c:v>
                </c:pt>
                <c:pt idx="4">
                  <c:v>0</c:v>
                </c:pt>
                <c:pt idx="5">
                  <c:v>0</c:v>
                </c:pt>
                <c:pt idx="6" formatCode="#,##0_);[Red]\(#,##0\)">
                  <c:v>0</c:v>
                </c:pt>
                <c:pt idx="8">
                  <c:v>0</c:v>
                </c:pt>
                <c:pt idx="9">
                  <c:v>0</c:v>
                </c:pt>
                <c:pt idx="10" formatCode="#,##0_);[Red]\(#,##0\)">
                  <c:v>-700000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36A-443B-AB14-32AF6EC9A06E}"/>
            </c:ext>
          </c:extLst>
        </c:ser>
        <c:ser>
          <c:idx val="4"/>
          <c:order val="4"/>
          <c:tx>
            <c:strRef>
              <c:f>PL分析!$G$42</c:f>
              <c:strCache>
                <c:ptCount val="1"/>
                <c:pt idx="0">
                  <c:v>経費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36A-443B-AB14-32AF6EC9A06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36A-443B-AB14-32AF6EC9A06E}"/>
                </c:ext>
              </c:extLst>
            </c:dLbl>
            <c:dLbl>
              <c:idx val="2"/>
              <c:layout>
                <c:manualLayout>
                  <c:x val="8.6754422872713547E-5"/>
                  <c:y val="-1.5349198668602192E-2"/>
                </c:manualLayout>
              </c:layout>
              <c:spPr/>
              <c:txPr>
                <a:bodyPr/>
                <a:lstStyle/>
                <a:p>
                  <a:pPr>
                    <a:defRPr>
                      <a:latin typeface="メイリオ" panose="020B0604030504040204" pitchFamily="50" charset="-128"/>
                      <a:ea typeface="メイリオ" panose="020B0604030504040204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36A-443B-AB14-32AF6EC9A06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36A-443B-AB14-32AF6EC9A06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36A-443B-AB14-32AF6EC9A06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36A-443B-AB14-32AF6EC9A06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36A-443B-AB14-32AF6EC9A06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36A-443B-AB14-32AF6EC9A06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36A-443B-AB14-32AF6EC9A06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メイリオ" panose="020B0604030504040204" pitchFamily="50" charset="-128"/>
                    <a:ea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PL分析!$G$43:$G$53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 formatCode="#,##0_);[Red]\(#,##0\)">
                  <c:v>500000</c:v>
                </c:pt>
                <c:pt idx="4">
                  <c:v>0</c:v>
                </c:pt>
                <c:pt idx="5">
                  <c:v>0</c:v>
                </c:pt>
                <c:pt idx="6" formatCode="#,##0_);[Red]\(#,##0\)">
                  <c:v>500000</c:v>
                </c:pt>
                <c:pt idx="8">
                  <c:v>0</c:v>
                </c:pt>
                <c:pt idx="9">
                  <c:v>0</c:v>
                </c:pt>
                <c:pt idx="10" formatCode="#,##0_);[Red]\(#,##0\)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E36A-443B-AB14-32AF6EC9A06E}"/>
            </c:ext>
          </c:extLst>
        </c:ser>
        <c:ser>
          <c:idx val="5"/>
          <c:order val="5"/>
          <c:tx>
            <c:strRef>
              <c:f>PL分析!$H$42</c:f>
              <c:strCache>
                <c:ptCount val="1"/>
                <c:pt idx="0">
                  <c:v>人件費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36A-443B-AB14-32AF6EC9A06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E36A-443B-AB14-32AF6EC9A06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36A-443B-AB14-32AF6EC9A06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36A-443B-AB14-32AF6EC9A06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36A-443B-AB14-32AF6EC9A06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E36A-443B-AB14-32AF6EC9A06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36A-443B-AB14-32AF6EC9A06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36A-443B-AB14-32AF6EC9A06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メイリオ" panose="020B0604030504040204" pitchFamily="50" charset="-128"/>
                    <a:ea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PL分析!$H$43:$H$53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 formatCode="#,##0_);[Red]\(#,##0\)">
                  <c:v>1000000</c:v>
                </c:pt>
                <c:pt idx="4">
                  <c:v>0</c:v>
                </c:pt>
                <c:pt idx="5">
                  <c:v>0</c:v>
                </c:pt>
                <c:pt idx="6" formatCode="#,##0_);[Red]\(#,##0\)">
                  <c:v>1100000</c:v>
                </c:pt>
                <c:pt idx="8">
                  <c:v>0</c:v>
                </c:pt>
                <c:pt idx="9">
                  <c:v>0</c:v>
                </c:pt>
                <c:pt idx="10" formatCode="#,##0_);[Red]\(#,##0\)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E36A-443B-AB14-32AF6EC9A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468218320"/>
        <c:axId val="468221456"/>
      </c:barChart>
      <c:catAx>
        <c:axId val="468218320"/>
        <c:scaling>
          <c:orientation val="minMax"/>
        </c:scaling>
        <c:delete val="0"/>
        <c:axPos val="b"/>
        <c:majorTickMark val="none"/>
        <c:minorTickMark val="none"/>
        <c:tickLblPos val="none"/>
        <c:crossAx val="468221456"/>
        <c:crosses val="autoZero"/>
        <c:auto val="1"/>
        <c:lblAlgn val="ctr"/>
        <c:lblOffset val="100"/>
        <c:tickMarkSkip val="1"/>
        <c:noMultiLvlLbl val="0"/>
      </c:catAx>
      <c:valAx>
        <c:axId val="468221456"/>
        <c:scaling>
          <c:orientation val="minMax"/>
        </c:scaling>
        <c:delete val="0"/>
        <c:axPos val="l"/>
        <c:majorGridlines/>
        <c:numFmt formatCode="#,##0_);[Red]\(#,##0\)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468218320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46-45FF-93D7-5A04A6B64067}"/>
            </c:ext>
          </c:extLst>
        </c:ser>
        <c:ser>
          <c:idx val="1"/>
          <c:order val="1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46-45FF-93D7-5A04A6B64067}"/>
            </c:ext>
          </c:extLst>
        </c:ser>
        <c:ser>
          <c:idx val="2"/>
          <c:order val="2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846-45FF-93D7-5A04A6B64067}"/>
            </c:ext>
          </c:extLst>
        </c:ser>
        <c:ser>
          <c:idx val="3"/>
          <c:order val="3"/>
          <c:spPr>
            <a:pattFill prst="narHorz">
              <a:fgClr>
                <a:srgbClr val="339966"/>
              </a:fgClr>
              <a:bgClr>
                <a:srgbClr val="CCFF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846-45FF-93D7-5A04A6B64067}"/>
            </c:ext>
          </c:extLst>
        </c:ser>
        <c:ser>
          <c:idx val="4"/>
          <c:order val="4"/>
          <c:spPr>
            <a:pattFill prst="smConfetti">
              <a:fgClr>
                <a:srgbClr val="FF8080"/>
              </a:fgClr>
              <a:bgClr>
                <a:srgbClr val="FFFF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846-45FF-93D7-5A04A6B64067}"/>
            </c:ext>
          </c:extLst>
        </c:ser>
        <c:ser>
          <c:idx val="5"/>
          <c:order val="5"/>
          <c:spPr>
            <a:pattFill prst="smCheck">
              <a:fgClr>
                <a:srgbClr val="FF9900"/>
              </a:fgClr>
              <a:bgClr>
                <a:srgbClr val="FFFF9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E846-45FF-93D7-5A04A6B64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413557104"/>
        <c:axId val="470031024"/>
      </c:barChart>
      <c:catAx>
        <c:axId val="41355710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70031024"/>
        <c:crosses val="autoZero"/>
        <c:auto val="1"/>
        <c:lblAlgn val="ctr"/>
        <c:lblOffset val="100"/>
        <c:tickMarkSkip val="1"/>
        <c:noMultiLvlLbl val="0"/>
      </c:catAx>
      <c:valAx>
        <c:axId val="470031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3557104"/>
        <c:crosses val="autoZero"/>
        <c:crossBetween val="between"/>
      </c:valAx>
      <c:spPr>
        <a:gradFill rotWithShape="0">
          <a:gsLst>
            <a:gs pos="0">
              <a:srgbClr val="C0C0C0">
                <a:gamma/>
                <a:tint val="0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40499360994318E-2"/>
          <c:y val="5.5866023382985984E-2"/>
          <c:w val="0.90744317088500548"/>
          <c:h val="0.916202783480969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BS分析!$C$47</c:f>
              <c:strCache>
                <c:ptCount val="1"/>
                <c:pt idx="0">
                  <c:v>繰延資産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EE-45B4-BC82-16274DC49C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EE-45B4-BC82-16274DC49C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EE-45B4-BC82-16274DC49C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EE-45B4-BC82-16274DC49C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EE-45B4-BC82-16274DC49C8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BS分析!$C$48:$C$55</c:f>
              <c:numCache>
                <c:formatCode>General</c:formatCode>
                <c:ptCount val="8"/>
                <c:pt idx="0" formatCode="#,##0_);[Red]\(#,##0\)">
                  <c:v>4000</c:v>
                </c:pt>
                <c:pt idx="1">
                  <c:v>0</c:v>
                </c:pt>
                <c:pt idx="3" formatCode="#,##0_);[Red]\(#,##0\)">
                  <c:v>3000</c:v>
                </c:pt>
                <c:pt idx="4">
                  <c:v>0</c:v>
                </c:pt>
                <c:pt idx="6" formatCode="#,##0_);[Red]\(#,##0\)">
                  <c:v>2000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EE-45B4-BC82-16274DC49C81}"/>
            </c:ext>
          </c:extLst>
        </c:ser>
        <c:ser>
          <c:idx val="1"/>
          <c:order val="1"/>
          <c:tx>
            <c:strRef>
              <c:f>BS分析!$D$47</c:f>
              <c:strCache>
                <c:ptCount val="1"/>
                <c:pt idx="0">
                  <c:v>投資等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EE-45B4-BC82-16274DC49C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EE-45B4-BC82-16274DC49C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EE-45B4-BC82-16274DC49C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EE-45B4-BC82-16274DC49C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EE-45B4-BC82-16274DC49C8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BS分析!$D$48:$D$55</c:f>
              <c:numCache>
                <c:formatCode>General</c:formatCode>
                <c:ptCount val="8"/>
                <c:pt idx="0" formatCode="#,##0_);[Red]\(#,##0\)">
                  <c:v>1000</c:v>
                </c:pt>
                <c:pt idx="1">
                  <c:v>0</c:v>
                </c:pt>
                <c:pt idx="3" formatCode="#,##0_);[Red]\(#,##0\)">
                  <c:v>1000</c:v>
                </c:pt>
                <c:pt idx="4">
                  <c:v>0</c:v>
                </c:pt>
                <c:pt idx="6" formatCode="#,##0_);[Red]\(#,##0\)">
                  <c:v>1000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3EE-45B4-BC82-16274DC49C81}"/>
            </c:ext>
          </c:extLst>
        </c:ser>
        <c:ser>
          <c:idx val="2"/>
          <c:order val="2"/>
          <c:tx>
            <c:strRef>
              <c:f>BS分析!$E$47</c:f>
              <c:strCache>
                <c:ptCount val="1"/>
                <c:pt idx="0">
                  <c:v>無形固定資産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535959984452319E-3"/>
                  <c:y val="-5.5257723131770919E-4"/>
                </c:manualLayout>
              </c:layout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EE-45B4-BC82-16274DC49C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EE-45B4-BC82-16274DC49C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EE-45B4-BC82-16274DC49C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3EE-45B4-BC82-16274DC49C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3EE-45B4-BC82-16274DC49C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3EE-45B4-BC82-16274DC49C8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BS分析!$E$48:$E$55</c:f>
              <c:numCache>
                <c:formatCode>General</c:formatCode>
                <c:ptCount val="8"/>
                <c:pt idx="0" formatCode="#,##0_);[Red]\(#,##0\)">
                  <c:v>5000</c:v>
                </c:pt>
                <c:pt idx="1">
                  <c:v>0</c:v>
                </c:pt>
                <c:pt idx="3" formatCode="#,##0_);[Red]\(#,##0\)">
                  <c:v>5000</c:v>
                </c:pt>
                <c:pt idx="4">
                  <c:v>0</c:v>
                </c:pt>
                <c:pt idx="6" formatCode="#,##0_);[Red]\(#,##0\)">
                  <c:v>5000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3EE-45B4-BC82-16274DC49C81}"/>
            </c:ext>
          </c:extLst>
        </c:ser>
        <c:ser>
          <c:idx val="3"/>
          <c:order val="3"/>
          <c:tx>
            <c:strRef>
              <c:f>BS分析!$F$47</c:f>
              <c:strCache>
                <c:ptCount val="1"/>
                <c:pt idx="0">
                  <c:v>有形固定資産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3EE-45B4-BC82-16274DC49C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3EE-45B4-BC82-16274DC49C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3EE-45B4-BC82-16274DC49C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3EE-45B4-BC82-16274DC49C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3EE-45B4-BC82-16274DC49C8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BS分析!$F$48:$F$55</c:f>
              <c:numCache>
                <c:formatCode>General</c:formatCode>
                <c:ptCount val="8"/>
                <c:pt idx="0" formatCode="#,##0_);[Red]\(#,##0\)">
                  <c:v>50000</c:v>
                </c:pt>
                <c:pt idx="1">
                  <c:v>0</c:v>
                </c:pt>
                <c:pt idx="3" formatCode="#,##0_);[Red]\(#,##0\)">
                  <c:v>50000</c:v>
                </c:pt>
                <c:pt idx="4">
                  <c:v>0</c:v>
                </c:pt>
                <c:pt idx="6" formatCode="#,##0_);[Red]\(#,##0\)">
                  <c:v>50000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3EE-45B4-BC82-16274DC49C81}"/>
            </c:ext>
          </c:extLst>
        </c:ser>
        <c:ser>
          <c:idx val="4"/>
          <c:order val="4"/>
          <c:tx>
            <c:strRef>
              <c:f>BS分析!$G$47</c:f>
              <c:strCache>
                <c:ptCount val="1"/>
                <c:pt idx="0">
                  <c:v>他流動資産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3EE-45B4-BC82-16274DC49C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3EE-45B4-BC82-16274DC49C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3EE-45B4-BC82-16274DC49C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3EE-45B4-BC82-16274DC49C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3EE-45B4-BC82-16274DC49C8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BS分析!$G$48:$G$55</c:f>
              <c:numCache>
                <c:formatCode>General</c:formatCode>
                <c:ptCount val="8"/>
                <c:pt idx="0" formatCode="#,##0_);[Red]\(#,##0\)">
                  <c:v>5000</c:v>
                </c:pt>
                <c:pt idx="1">
                  <c:v>0</c:v>
                </c:pt>
                <c:pt idx="3" formatCode="#,##0_);[Red]\(#,##0\)">
                  <c:v>5000</c:v>
                </c:pt>
                <c:pt idx="4">
                  <c:v>0</c:v>
                </c:pt>
                <c:pt idx="6" formatCode="#,##0_);[Red]\(#,##0\)">
                  <c:v>5000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3EE-45B4-BC82-16274DC49C81}"/>
            </c:ext>
          </c:extLst>
        </c:ser>
        <c:ser>
          <c:idx val="5"/>
          <c:order val="5"/>
          <c:tx>
            <c:strRef>
              <c:f>BS分析!$H$47</c:f>
              <c:strCache>
                <c:ptCount val="1"/>
                <c:pt idx="0">
                  <c:v>棚卸資産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3EE-45B4-BC82-16274DC49C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3EE-45B4-BC82-16274DC49C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3EE-45B4-BC82-16274DC49C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3EE-45B4-BC82-16274DC49C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3EE-45B4-BC82-16274DC49C8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BS分析!$H$48:$H$55</c:f>
              <c:numCache>
                <c:formatCode>General</c:formatCode>
                <c:ptCount val="8"/>
                <c:pt idx="0" formatCode="#,##0_);[Red]\(#,##0\)">
                  <c:v>45000</c:v>
                </c:pt>
                <c:pt idx="1">
                  <c:v>0</c:v>
                </c:pt>
                <c:pt idx="3" formatCode="#,##0_);[Red]\(#,##0\)">
                  <c:v>50000</c:v>
                </c:pt>
                <c:pt idx="4">
                  <c:v>0</c:v>
                </c:pt>
                <c:pt idx="6" formatCode="#,##0_);[Red]\(#,##0\)">
                  <c:v>55000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F3EE-45B4-BC82-16274DC49C81}"/>
            </c:ext>
          </c:extLst>
        </c:ser>
        <c:ser>
          <c:idx val="6"/>
          <c:order val="6"/>
          <c:tx>
            <c:strRef>
              <c:f>BS分析!$I$47</c:f>
              <c:strCache>
                <c:ptCount val="1"/>
                <c:pt idx="0">
                  <c:v>売上債権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3EE-45B4-BC82-16274DC49C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3EE-45B4-BC82-16274DC49C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3EE-45B4-BC82-16274DC49C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3EE-45B4-BC82-16274DC49C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3EE-45B4-BC82-16274DC49C8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BS分析!$I$48:$I$55</c:f>
              <c:numCache>
                <c:formatCode>General</c:formatCode>
                <c:ptCount val="8"/>
                <c:pt idx="0" formatCode="#,##0_);[Red]\(#,##0\)">
                  <c:v>82000</c:v>
                </c:pt>
                <c:pt idx="1">
                  <c:v>0</c:v>
                </c:pt>
                <c:pt idx="3" formatCode="#,##0_);[Red]\(#,##0\)">
                  <c:v>98000</c:v>
                </c:pt>
                <c:pt idx="4">
                  <c:v>0</c:v>
                </c:pt>
                <c:pt idx="6" formatCode="#,##0_);[Red]\(#,##0\)">
                  <c:v>110000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F3EE-45B4-BC82-16274DC49C81}"/>
            </c:ext>
          </c:extLst>
        </c:ser>
        <c:ser>
          <c:idx val="7"/>
          <c:order val="7"/>
          <c:tx>
            <c:strRef>
              <c:f>BS分析!$J$47</c:f>
              <c:strCache>
                <c:ptCount val="1"/>
                <c:pt idx="0">
                  <c:v>現金預金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3EE-45B4-BC82-16274DC49C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3EE-45B4-BC82-16274DC49C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3EE-45B4-BC82-16274DC49C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3EE-45B4-BC82-16274DC49C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3EE-45B4-BC82-16274DC49C8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BS分析!$J$48:$J$55</c:f>
              <c:numCache>
                <c:formatCode>General</c:formatCode>
                <c:ptCount val="8"/>
                <c:pt idx="0" formatCode="#,##0_);[Red]\(#,##0\)">
                  <c:v>40000</c:v>
                </c:pt>
                <c:pt idx="1">
                  <c:v>0</c:v>
                </c:pt>
                <c:pt idx="3" formatCode="#,##0_);[Red]\(#,##0\)">
                  <c:v>30000</c:v>
                </c:pt>
                <c:pt idx="4">
                  <c:v>0</c:v>
                </c:pt>
                <c:pt idx="6" formatCode="#,##0_);[Red]\(#,##0\)">
                  <c:v>20000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F3EE-45B4-BC82-16274DC49C81}"/>
            </c:ext>
          </c:extLst>
        </c:ser>
        <c:ser>
          <c:idx val="8"/>
          <c:order val="8"/>
          <c:tx>
            <c:strRef>
              <c:f>BS分析!$K$47</c:f>
              <c:strCache>
                <c:ptCount val="1"/>
                <c:pt idx="0">
                  <c:v>純資産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3EE-45B4-BC82-16274DC49C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3EE-45B4-BC82-16274DC49C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3EE-45B4-BC82-16274DC49C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3EE-45B4-BC82-16274DC49C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3EE-45B4-BC82-16274DC49C8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BS分析!$K$48:$K$55</c:f>
              <c:numCache>
                <c:formatCode>#,##0_);[Red]\(#,##0\)</c:formatCode>
                <c:ptCount val="8"/>
                <c:pt idx="0" formatCode="General">
                  <c:v>0</c:v>
                </c:pt>
                <c:pt idx="1">
                  <c:v>119500</c:v>
                </c:pt>
                <c:pt idx="3" formatCode="General">
                  <c:v>0</c:v>
                </c:pt>
                <c:pt idx="4">
                  <c:v>121500</c:v>
                </c:pt>
                <c:pt idx="6" formatCode="General">
                  <c:v>0</c:v>
                </c:pt>
                <c:pt idx="7">
                  <c:v>123500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F3EE-45B4-BC82-16274DC49C81}"/>
            </c:ext>
          </c:extLst>
        </c:ser>
        <c:ser>
          <c:idx val="9"/>
          <c:order val="9"/>
          <c:tx>
            <c:strRef>
              <c:f>BS分析!$L$47</c:f>
              <c:strCache>
                <c:ptCount val="1"/>
                <c:pt idx="0">
                  <c:v>他固定負債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3EE-45B4-BC82-16274DC49C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3EE-45B4-BC82-16274DC49C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3EE-45B4-BC82-16274DC49C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3EE-45B4-BC82-16274DC49C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F3EE-45B4-BC82-16274DC49C8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BS分析!$L$48:$L$55</c:f>
              <c:numCache>
                <c:formatCode>#,##0_);[Red]\(#,##0\)</c:formatCode>
                <c:ptCount val="8"/>
                <c:pt idx="0" formatCode="General">
                  <c:v>0</c:v>
                </c:pt>
                <c:pt idx="1">
                  <c:v>10000</c:v>
                </c:pt>
                <c:pt idx="3" formatCode="General">
                  <c:v>0</c:v>
                </c:pt>
                <c:pt idx="4">
                  <c:v>10000</c:v>
                </c:pt>
                <c:pt idx="6" formatCode="General">
                  <c:v>0</c:v>
                </c:pt>
                <c:pt idx="7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F3EE-45B4-BC82-16274DC49C81}"/>
            </c:ext>
          </c:extLst>
        </c:ser>
        <c:ser>
          <c:idx val="10"/>
          <c:order val="10"/>
          <c:tx>
            <c:strRef>
              <c:f>BS分析!$M$47</c:f>
              <c:strCache>
                <c:ptCount val="1"/>
                <c:pt idx="0">
                  <c:v>長期借入金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3EE-45B4-BC82-16274DC49C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F3EE-45B4-BC82-16274DC49C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3EE-45B4-BC82-16274DC49C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3EE-45B4-BC82-16274DC49C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F3EE-45B4-BC82-16274DC49C8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BS分析!$M$48:$M$55</c:f>
              <c:numCache>
                <c:formatCode>#,##0_);[Red]\(#,##0\)</c:formatCode>
                <c:ptCount val="8"/>
                <c:pt idx="0" formatCode="General">
                  <c:v>0</c:v>
                </c:pt>
                <c:pt idx="1">
                  <c:v>30000</c:v>
                </c:pt>
                <c:pt idx="3" formatCode="General">
                  <c:v>0</c:v>
                </c:pt>
                <c:pt idx="4">
                  <c:v>30000</c:v>
                </c:pt>
                <c:pt idx="6" formatCode="General">
                  <c:v>0</c:v>
                </c:pt>
                <c:pt idx="7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F3EE-45B4-BC82-16274DC49C81}"/>
            </c:ext>
          </c:extLst>
        </c:ser>
        <c:ser>
          <c:idx val="11"/>
          <c:order val="11"/>
          <c:tx>
            <c:strRef>
              <c:f>BS分析!$N$47</c:f>
              <c:strCache>
                <c:ptCount val="1"/>
                <c:pt idx="0">
                  <c:v>他流動負債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F3EE-45B4-BC82-16274DC49C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F3EE-45B4-BC82-16274DC49C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F3EE-45B4-BC82-16274DC49C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F3EE-45B4-BC82-16274DC49C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F3EE-45B4-BC82-16274DC49C8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BS分析!$N$48:$N$55</c:f>
              <c:numCache>
                <c:formatCode>#,##0_);[Red]\(#,##0\)</c:formatCode>
                <c:ptCount val="8"/>
                <c:pt idx="0" formatCode="General">
                  <c:v>0</c:v>
                </c:pt>
                <c:pt idx="1">
                  <c:v>500</c:v>
                </c:pt>
                <c:pt idx="3" formatCode="General">
                  <c:v>0</c:v>
                </c:pt>
                <c:pt idx="4">
                  <c:v>500</c:v>
                </c:pt>
                <c:pt idx="6" formatCode="General">
                  <c:v>0</c:v>
                </c:pt>
                <c:pt idx="7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F3EE-45B4-BC82-16274DC49C81}"/>
            </c:ext>
          </c:extLst>
        </c:ser>
        <c:ser>
          <c:idx val="12"/>
          <c:order val="12"/>
          <c:tx>
            <c:strRef>
              <c:f>BS分析!$O$47</c:f>
              <c:strCache>
                <c:ptCount val="1"/>
                <c:pt idx="0">
                  <c:v>短期借入金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F3EE-45B4-BC82-16274DC49C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F3EE-45B4-BC82-16274DC49C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F3EE-45B4-BC82-16274DC49C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F3EE-45B4-BC82-16274DC49C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F3EE-45B4-BC82-16274DC49C8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BS分析!$O$48:$O$55</c:f>
              <c:numCache>
                <c:formatCode>#,##0_);[Red]\(#,##0\)</c:formatCode>
                <c:ptCount val="8"/>
                <c:pt idx="0" formatCode="General">
                  <c:v>0</c:v>
                </c:pt>
                <c:pt idx="1">
                  <c:v>12000</c:v>
                </c:pt>
                <c:pt idx="3" formatCode="General">
                  <c:v>0</c:v>
                </c:pt>
                <c:pt idx="4">
                  <c:v>20000</c:v>
                </c:pt>
                <c:pt idx="6" formatCode="General">
                  <c:v>0</c:v>
                </c:pt>
                <c:pt idx="7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F3EE-45B4-BC82-16274DC49C81}"/>
            </c:ext>
          </c:extLst>
        </c:ser>
        <c:ser>
          <c:idx val="13"/>
          <c:order val="13"/>
          <c:tx>
            <c:strRef>
              <c:f>BS分析!$P$47</c:f>
              <c:strCache>
                <c:ptCount val="1"/>
                <c:pt idx="0">
                  <c:v>買掛債務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F3EE-45B4-BC82-16274DC49C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F3EE-45B4-BC82-16274DC49C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F3EE-45B4-BC82-16274DC49C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F3EE-45B4-BC82-16274DC49C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F3EE-45B4-BC82-16274DC49C8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BS分析!$P$48:$P$55</c:f>
              <c:numCache>
                <c:formatCode>#,##0_);[Red]\(#,##0\)</c:formatCode>
                <c:ptCount val="8"/>
                <c:pt idx="0" formatCode="General">
                  <c:v>0</c:v>
                </c:pt>
                <c:pt idx="1">
                  <c:v>60000</c:v>
                </c:pt>
                <c:pt idx="3" formatCode="General">
                  <c:v>0</c:v>
                </c:pt>
                <c:pt idx="4">
                  <c:v>60000</c:v>
                </c:pt>
                <c:pt idx="6" formatCode="General">
                  <c:v>0</c:v>
                </c:pt>
                <c:pt idx="7">
                  <c:v>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F3EE-45B4-BC82-16274DC49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413553968"/>
        <c:axId val="413556712"/>
      </c:barChart>
      <c:catAx>
        <c:axId val="413553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13556712"/>
        <c:crosses val="autoZero"/>
        <c:auto val="1"/>
        <c:lblAlgn val="ctr"/>
        <c:lblOffset val="100"/>
        <c:tickMarkSkip val="1"/>
        <c:noMultiLvlLbl val="0"/>
      </c:catAx>
      <c:valAx>
        <c:axId val="413556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13553968"/>
        <c:crosses val="autoZero"/>
        <c:crossBetween val="between"/>
      </c:valAx>
      <c:spPr>
        <a:gradFill rotWithShape="0">
          <a:gsLst>
            <a:gs pos="0">
              <a:srgbClr val="C0C0C0">
                <a:gamma/>
                <a:tint val="0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メイリオ" panose="020B0604030504040204" pitchFamily="50" charset="-128"/>
          <a:ea typeface="メイリオ" panose="020B0604030504040204" pitchFamily="50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C0-4D04-85A5-3988CAF3A1D1}"/>
            </c:ext>
          </c:extLst>
        </c:ser>
        <c:ser>
          <c:idx val="1"/>
          <c:order val="1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C0-4D04-85A5-3988CAF3A1D1}"/>
            </c:ext>
          </c:extLst>
        </c:ser>
        <c:ser>
          <c:idx val="2"/>
          <c:order val="2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EC0-4D04-85A5-3988CAF3A1D1}"/>
            </c:ext>
          </c:extLst>
        </c:ser>
        <c:ser>
          <c:idx val="3"/>
          <c:order val="3"/>
          <c:spPr>
            <a:pattFill prst="narHorz">
              <a:fgClr>
                <a:srgbClr val="339966"/>
              </a:fgClr>
              <a:bgClr>
                <a:srgbClr val="CCFF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EC0-4D04-85A5-3988CAF3A1D1}"/>
            </c:ext>
          </c:extLst>
        </c:ser>
        <c:ser>
          <c:idx val="4"/>
          <c:order val="4"/>
          <c:spPr>
            <a:pattFill prst="smConfetti">
              <a:fgClr>
                <a:srgbClr val="FF8080"/>
              </a:fgClr>
              <a:bgClr>
                <a:srgbClr val="FFFF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EC0-4D04-85A5-3988CAF3A1D1}"/>
            </c:ext>
          </c:extLst>
        </c:ser>
        <c:ser>
          <c:idx val="5"/>
          <c:order val="5"/>
          <c:spPr>
            <a:pattFill prst="smCheck">
              <a:fgClr>
                <a:srgbClr val="FF9900"/>
              </a:fgClr>
              <a:bgClr>
                <a:srgbClr val="FFFF9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EEC0-4D04-85A5-3988CAF3A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413555144"/>
        <c:axId val="468219496"/>
      </c:barChart>
      <c:catAx>
        <c:axId val="4135551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8219496"/>
        <c:crosses val="autoZero"/>
        <c:auto val="1"/>
        <c:lblAlgn val="ctr"/>
        <c:lblOffset val="100"/>
        <c:tickMarkSkip val="1"/>
        <c:noMultiLvlLbl val="0"/>
      </c:catAx>
      <c:valAx>
        <c:axId val="468219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3555144"/>
        <c:crosses val="autoZero"/>
        <c:crossBetween val="between"/>
      </c:valAx>
      <c:spPr>
        <a:gradFill rotWithShape="0">
          <a:gsLst>
            <a:gs pos="0">
              <a:srgbClr val="C0C0C0">
                <a:gamma/>
                <a:tint val="0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12</xdr:col>
      <xdr:colOff>0</xdr:colOff>
      <xdr:row>50</xdr:row>
      <xdr:rowOff>161925</xdr:rowOff>
    </xdr:to>
    <xdr:sp macro="" textlink="">
      <xdr:nvSpPr>
        <xdr:cNvPr id="2067" name="Rectangle 2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rrowheads="1"/>
        </xdr:cNvSpPr>
      </xdr:nvSpPr>
      <xdr:spPr bwMode="auto">
        <a:xfrm>
          <a:off x="9705975" y="219075"/>
          <a:ext cx="0" cy="901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371475</xdr:colOff>
      <xdr:row>2</xdr:row>
      <xdr:rowOff>152400</xdr:rowOff>
    </xdr:from>
    <xdr:to>
      <xdr:col>12</xdr:col>
      <xdr:colOff>647700</xdr:colOff>
      <xdr:row>32</xdr:row>
      <xdr:rowOff>123825</xdr:rowOff>
    </xdr:to>
    <xdr:graphicFrame macro="">
      <xdr:nvGraphicFramePr>
        <xdr:cNvPr id="2068" name="Chart 1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533400</xdr:colOff>
      <xdr:row>3</xdr:row>
      <xdr:rowOff>142875</xdr:rowOff>
    </xdr:from>
    <xdr:to>
      <xdr:col>10</xdr:col>
      <xdr:colOff>533400</xdr:colOff>
      <xdr:row>3</xdr:row>
      <xdr:rowOff>142875</xdr:rowOff>
    </xdr:to>
    <xdr:graphicFrame macro="">
      <xdr:nvGraphicFramePr>
        <xdr:cNvPr id="2069" name="Chart 1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533400</xdr:colOff>
      <xdr:row>3</xdr:row>
      <xdr:rowOff>142875</xdr:rowOff>
    </xdr:from>
    <xdr:to>
      <xdr:col>10</xdr:col>
      <xdr:colOff>533400</xdr:colOff>
      <xdr:row>3</xdr:row>
      <xdr:rowOff>142875</xdr:rowOff>
    </xdr:to>
    <xdr:sp macro="" textlink="">
      <xdr:nvSpPr>
        <xdr:cNvPr id="2070" name="Line 16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ShapeType="1"/>
        </xdr:cNvSpPr>
      </xdr:nvSpPr>
      <xdr:spPr bwMode="auto">
        <a:xfrm flipV="1">
          <a:off x="8543925" y="704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533400</xdr:colOff>
      <xdr:row>3</xdr:row>
      <xdr:rowOff>142875</xdr:rowOff>
    </xdr:from>
    <xdr:to>
      <xdr:col>10</xdr:col>
      <xdr:colOff>533400</xdr:colOff>
      <xdr:row>3</xdr:row>
      <xdr:rowOff>142875</xdr:rowOff>
    </xdr:to>
    <xdr:sp macro="" textlink="">
      <xdr:nvSpPr>
        <xdr:cNvPr id="2071" name="Line 17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ShapeType="1"/>
        </xdr:cNvSpPr>
      </xdr:nvSpPr>
      <xdr:spPr bwMode="auto">
        <a:xfrm flipV="1">
          <a:off x="8543925" y="704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533400</xdr:colOff>
      <xdr:row>3</xdr:row>
      <xdr:rowOff>142875</xdr:rowOff>
    </xdr:from>
    <xdr:to>
      <xdr:col>10</xdr:col>
      <xdr:colOff>533400</xdr:colOff>
      <xdr:row>3</xdr:row>
      <xdr:rowOff>142875</xdr:rowOff>
    </xdr:to>
    <xdr:sp macro="" textlink="">
      <xdr:nvSpPr>
        <xdr:cNvPr id="26648" name="Rectangle 24">
          <a:extLst>
            <a:ext uri="{FF2B5EF4-FFF2-40B4-BE49-F238E27FC236}">
              <a16:creationId xmlns:a16="http://schemas.microsoft.com/office/drawing/2014/main" id="{00000000-0008-0000-0000-000018680000}"/>
            </a:ext>
          </a:extLst>
        </xdr:cNvPr>
        <xdr:cNvSpPr>
          <a:spLocks noChangeArrowheads="1"/>
        </xdr:cNvSpPr>
      </xdr:nvSpPr>
      <xdr:spPr bwMode="auto">
        <a:xfrm>
          <a:off x="8629650" y="3333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付加価値率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３％</a:t>
          </a:r>
        </a:p>
      </xdr:txBody>
    </xdr:sp>
    <xdr:clientData/>
  </xdr:twoCellAnchor>
  <xdr:twoCellAnchor>
    <xdr:from>
      <xdr:col>10</xdr:col>
      <xdr:colOff>533400</xdr:colOff>
      <xdr:row>3</xdr:row>
      <xdr:rowOff>142875</xdr:rowOff>
    </xdr:from>
    <xdr:to>
      <xdr:col>10</xdr:col>
      <xdr:colOff>533400</xdr:colOff>
      <xdr:row>3</xdr:row>
      <xdr:rowOff>142875</xdr:rowOff>
    </xdr:to>
    <xdr:sp macro="" textlink="">
      <xdr:nvSpPr>
        <xdr:cNvPr id="26649" name="Rectangle 25">
          <a:extLst>
            <a:ext uri="{FF2B5EF4-FFF2-40B4-BE49-F238E27FC236}">
              <a16:creationId xmlns:a16="http://schemas.microsoft.com/office/drawing/2014/main" id="{00000000-0008-0000-0000-000019680000}"/>
            </a:ext>
          </a:extLst>
        </xdr:cNvPr>
        <xdr:cNvSpPr>
          <a:spLocks noChangeArrowheads="1"/>
        </xdr:cNvSpPr>
      </xdr:nvSpPr>
      <xdr:spPr bwMode="auto">
        <a:xfrm>
          <a:off x="8629650" y="3333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Ｂ計画（目標値）</a:t>
          </a:r>
        </a:p>
      </xdr:txBody>
    </xdr:sp>
    <xdr:clientData/>
  </xdr:twoCellAnchor>
  <xdr:twoCellAnchor>
    <xdr:from>
      <xdr:col>10</xdr:col>
      <xdr:colOff>533400</xdr:colOff>
      <xdr:row>3</xdr:row>
      <xdr:rowOff>142875</xdr:rowOff>
    </xdr:from>
    <xdr:to>
      <xdr:col>10</xdr:col>
      <xdr:colOff>533400</xdr:colOff>
      <xdr:row>3</xdr:row>
      <xdr:rowOff>142875</xdr:rowOff>
    </xdr:to>
    <xdr:sp macro="" textlink="">
      <xdr:nvSpPr>
        <xdr:cNvPr id="26650" name="Rectangle 26">
          <a:extLst>
            <a:ext uri="{FF2B5EF4-FFF2-40B4-BE49-F238E27FC236}">
              <a16:creationId xmlns:a16="http://schemas.microsoft.com/office/drawing/2014/main" id="{00000000-0008-0000-0000-00001A680000}"/>
            </a:ext>
          </a:extLst>
        </xdr:cNvPr>
        <xdr:cNvSpPr>
          <a:spLocks noChangeArrowheads="1"/>
        </xdr:cNvSpPr>
      </xdr:nvSpPr>
      <xdr:spPr bwMode="auto">
        <a:xfrm>
          <a:off x="8629650" y="3333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付加価値率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３％</a:t>
          </a:r>
        </a:p>
      </xdr:txBody>
    </xdr:sp>
    <xdr:clientData/>
  </xdr:twoCellAnchor>
  <xdr:twoCellAnchor>
    <xdr:from>
      <xdr:col>8</xdr:col>
      <xdr:colOff>523875</xdr:colOff>
      <xdr:row>36</xdr:row>
      <xdr:rowOff>19050</xdr:rowOff>
    </xdr:from>
    <xdr:to>
      <xdr:col>8</xdr:col>
      <xdr:colOff>762000</xdr:colOff>
      <xdr:row>37</xdr:row>
      <xdr:rowOff>9525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6838950" y="6305550"/>
          <a:ext cx="238125" cy="161925"/>
        </a:xfrm>
        <a:prstGeom prst="rect">
          <a:avLst/>
        </a:prstGeom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12</xdr:col>
      <xdr:colOff>0</xdr:colOff>
      <xdr:row>59</xdr:row>
      <xdr:rowOff>161925</xdr:rowOff>
    </xdr:to>
    <xdr:sp macro="" textlink="">
      <xdr:nvSpPr>
        <xdr:cNvPr id="1045" name="Rectangle 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>
          <a:spLocks noChangeArrowheads="1"/>
        </xdr:cNvSpPr>
      </xdr:nvSpPr>
      <xdr:spPr bwMode="auto">
        <a:xfrm>
          <a:off x="9715500" y="228600"/>
          <a:ext cx="0" cy="10887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38914" name="AutoShape 2">
          <a:extLst>
            <a:ext uri="{FF2B5EF4-FFF2-40B4-BE49-F238E27FC236}">
              <a16:creationId xmlns:a16="http://schemas.microsoft.com/office/drawing/2014/main" id="{00000000-0008-0000-0100-000002980000}"/>
            </a:ext>
          </a:extLst>
        </xdr:cNvPr>
        <xdr:cNvSpPr>
          <a:spLocks noChangeArrowheads="1"/>
        </xdr:cNvSpPr>
      </xdr:nvSpPr>
      <xdr:spPr bwMode="auto">
        <a:xfrm>
          <a:off x="9715500" y="2190750"/>
          <a:ext cx="0" cy="0"/>
        </a:xfrm>
        <a:prstGeom prst="roundRect">
          <a:avLst>
            <a:gd name="adj" fmla="val 16667"/>
          </a:avLst>
        </a:prstGeom>
        <a:solidFill>
          <a:srgbClr val="333399"/>
        </a:solidFill>
        <a:ln w="9525">
          <a:noFill/>
          <a:round/>
          <a:headEnd/>
          <a:tailEnd/>
        </a:ln>
        <a:effectLst>
          <a:outerShdw dist="107763" dir="2700000" algn="ctr" rotWithShape="0">
            <a:srgbClr val="666699"/>
          </a:outerShdw>
        </a:effectLst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en-US" altLang="ja-JP" sz="2000" b="1" i="0" strike="noStrike">
              <a:solidFill>
                <a:srgbClr val="FFFFFF"/>
              </a:solidFill>
              <a:latin typeface="ＭＳ Ｐゴシック"/>
              <a:ea typeface="ＭＳ Ｐゴシック"/>
            </a:rPr>
            <a:t>Ⅱ</a:t>
          </a:r>
          <a:r>
            <a:rPr lang="ja-JP" altLang="en-US" sz="2000" b="1" i="0" strike="noStrike">
              <a:solidFill>
                <a:srgbClr val="FFFFFF"/>
              </a:solidFill>
              <a:latin typeface="ＭＳ Ｐゴシック"/>
              <a:ea typeface="ＭＳ Ｐゴシック"/>
            </a:rPr>
            <a:t>　収益戦略</a:t>
          </a:r>
        </a:p>
      </xdr:txBody>
    </xdr:sp>
    <xdr:clientData/>
  </xdr:twoCellAnchor>
  <xdr:twoCellAnchor editAs="oneCell">
    <xdr:from>
      <xdr:col>0</xdr:col>
      <xdr:colOff>190499</xdr:colOff>
      <xdr:row>3</xdr:row>
      <xdr:rowOff>123825</xdr:rowOff>
    </xdr:from>
    <xdr:to>
      <xdr:col>12</xdr:col>
      <xdr:colOff>485774</xdr:colOff>
      <xdr:row>35</xdr:row>
      <xdr:rowOff>66675</xdr:rowOff>
    </xdr:to>
    <xdr:graphicFrame macro="">
      <xdr:nvGraphicFramePr>
        <xdr:cNvPr id="1047" name="Chart 3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533400</xdr:colOff>
      <xdr:row>3</xdr:row>
      <xdr:rowOff>142875</xdr:rowOff>
    </xdr:from>
    <xdr:to>
      <xdr:col>10</xdr:col>
      <xdr:colOff>533400</xdr:colOff>
      <xdr:row>3</xdr:row>
      <xdr:rowOff>142875</xdr:rowOff>
    </xdr:to>
    <xdr:graphicFrame macro="">
      <xdr:nvGraphicFramePr>
        <xdr:cNvPr id="1048" name="Chart 4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533400</xdr:colOff>
      <xdr:row>3</xdr:row>
      <xdr:rowOff>142875</xdr:rowOff>
    </xdr:from>
    <xdr:to>
      <xdr:col>10</xdr:col>
      <xdr:colOff>533400</xdr:colOff>
      <xdr:row>3</xdr:row>
      <xdr:rowOff>142875</xdr:rowOff>
    </xdr:to>
    <xdr:sp macro="" textlink="">
      <xdr:nvSpPr>
        <xdr:cNvPr id="1049" name="Line 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>
          <a:spLocks noChangeShapeType="1"/>
        </xdr:cNvSpPr>
      </xdr:nvSpPr>
      <xdr:spPr bwMode="auto">
        <a:xfrm flipV="1">
          <a:off x="8629650" y="71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533400</xdr:colOff>
      <xdr:row>3</xdr:row>
      <xdr:rowOff>142875</xdr:rowOff>
    </xdr:from>
    <xdr:to>
      <xdr:col>10</xdr:col>
      <xdr:colOff>533400</xdr:colOff>
      <xdr:row>3</xdr:row>
      <xdr:rowOff>142875</xdr:rowOff>
    </xdr:to>
    <xdr:sp macro="" textlink="">
      <xdr:nvSpPr>
        <xdr:cNvPr id="1050" name="Line 6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>
          <a:spLocks noChangeShapeType="1"/>
        </xdr:cNvSpPr>
      </xdr:nvSpPr>
      <xdr:spPr bwMode="auto">
        <a:xfrm flipV="1">
          <a:off x="8629650" y="71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533400</xdr:colOff>
      <xdr:row>3</xdr:row>
      <xdr:rowOff>142875</xdr:rowOff>
    </xdr:from>
    <xdr:to>
      <xdr:col>10</xdr:col>
      <xdr:colOff>533400</xdr:colOff>
      <xdr:row>3</xdr:row>
      <xdr:rowOff>142875</xdr:rowOff>
    </xdr:to>
    <xdr:sp macro="" textlink="">
      <xdr:nvSpPr>
        <xdr:cNvPr id="38919" name="Rectangle 7">
          <a:extLst>
            <a:ext uri="{FF2B5EF4-FFF2-40B4-BE49-F238E27FC236}">
              <a16:creationId xmlns:a16="http://schemas.microsoft.com/office/drawing/2014/main" id="{00000000-0008-0000-0100-000007980000}"/>
            </a:ext>
          </a:extLst>
        </xdr:cNvPr>
        <xdr:cNvSpPr>
          <a:spLocks noChangeArrowheads="1"/>
        </xdr:cNvSpPr>
      </xdr:nvSpPr>
      <xdr:spPr bwMode="auto">
        <a:xfrm>
          <a:off x="8629650" y="2676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付加価値率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３％</a:t>
          </a:r>
        </a:p>
      </xdr:txBody>
    </xdr:sp>
    <xdr:clientData/>
  </xdr:twoCellAnchor>
  <xdr:twoCellAnchor>
    <xdr:from>
      <xdr:col>10</xdr:col>
      <xdr:colOff>533400</xdr:colOff>
      <xdr:row>3</xdr:row>
      <xdr:rowOff>142875</xdr:rowOff>
    </xdr:from>
    <xdr:to>
      <xdr:col>10</xdr:col>
      <xdr:colOff>533400</xdr:colOff>
      <xdr:row>3</xdr:row>
      <xdr:rowOff>142875</xdr:rowOff>
    </xdr:to>
    <xdr:sp macro="" textlink="">
      <xdr:nvSpPr>
        <xdr:cNvPr id="38920" name="Rectangle 8">
          <a:extLst>
            <a:ext uri="{FF2B5EF4-FFF2-40B4-BE49-F238E27FC236}">
              <a16:creationId xmlns:a16="http://schemas.microsoft.com/office/drawing/2014/main" id="{00000000-0008-0000-0100-000008980000}"/>
            </a:ext>
          </a:extLst>
        </xdr:cNvPr>
        <xdr:cNvSpPr>
          <a:spLocks noChangeArrowheads="1"/>
        </xdr:cNvSpPr>
      </xdr:nvSpPr>
      <xdr:spPr bwMode="auto">
        <a:xfrm>
          <a:off x="8629650" y="2676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Ｂ計画（目標値）</a:t>
          </a:r>
        </a:p>
      </xdr:txBody>
    </xdr:sp>
    <xdr:clientData/>
  </xdr:twoCellAnchor>
  <xdr:twoCellAnchor>
    <xdr:from>
      <xdr:col>10</xdr:col>
      <xdr:colOff>533400</xdr:colOff>
      <xdr:row>3</xdr:row>
      <xdr:rowOff>142875</xdr:rowOff>
    </xdr:from>
    <xdr:to>
      <xdr:col>10</xdr:col>
      <xdr:colOff>533400</xdr:colOff>
      <xdr:row>3</xdr:row>
      <xdr:rowOff>142875</xdr:rowOff>
    </xdr:to>
    <xdr:sp macro="" textlink="">
      <xdr:nvSpPr>
        <xdr:cNvPr id="38921" name="Rectangle 9">
          <a:extLst>
            <a:ext uri="{FF2B5EF4-FFF2-40B4-BE49-F238E27FC236}">
              <a16:creationId xmlns:a16="http://schemas.microsoft.com/office/drawing/2014/main" id="{00000000-0008-0000-0100-000009980000}"/>
            </a:ext>
          </a:extLst>
        </xdr:cNvPr>
        <xdr:cNvSpPr>
          <a:spLocks noChangeArrowheads="1"/>
        </xdr:cNvSpPr>
      </xdr:nvSpPr>
      <xdr:spPr bwMode="auto">
        <a:xfrm>
          <a:off x="8629650" y="2676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付加価値率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+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３％</a:t>
          </a:r>
        </a:p>
      </xdr:txBody>
    </xdr:sp>
    <xdr:clientData/>
  </xdr:twoCellAnchor>
  <xdr:twoCellAnchor>
    <xdr:from>
      <xdr:col>8</xdr:col>
      <xdr:colOff>533400</xdr:colOff>
      <xdr:row>41</xdr:row>
      <xdr:rowOff>9525</xdr:rowOff>
    </xdr:from>
    <xdr:to>
      <xdr:col>8</xdr:col>
      <xdr:colOff>771525</xdr:colOff>
      <xdr:row>42</xdr:row>
      <xdr:rowOff>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7010400" y="7162800"/>
          <a:ext cx="238125" cy="161925"/>
        </a:xfrm>
        <a:prstGeom prst="rect">
          <a:avLst/>
        </a:prstGeom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5"/>
  <sheetViews>
    <sheetView showGridLines="0" tabSelected="1" zoomScaleNormal="100" zoomScaleSheetLayoutView="100" workbookViewId="0">
      <selection activeCell="A34" sqref="A34:XFD34"/>
    </sheetView>
  </sheetViews>
  <sheetFormatPr defaultColWidth="9" defaultRowHeight="21.6" x14ac:dyDescent="0.6"/>
  <cols>
    <col min="1" max="1" width="5" style="7" customWidth="1"/>
    <col min="2" max="2" width="11.109375" style="8" customWidth="1"/>
    <col min="3" max="3" width="11.109375" style="9" customWidth="1"/>
    <col min="4" max="6" width="11.109375" style="7" customWidth="1"/>
    <col min="7" max="8" width="11.109375" style="10" customWidth="1"/>
    <col min="9" max="10" width="11.109375" style="7" customWidth="1"/>
    <col min="11" max="12" width="11.109375" style="8" customWidth="1"/>
    <col min="13" max="13" width="11.109375" style="7" customWidth="1"/>
    <col min="14" max="14" width="10.6640625" style="7" customWidth="1"/>
    <col min="15" max="16384" width="9" style="7"/>
  </cols>
  <sheetData>
    <row r="1" spans="2:13" x14ac:dyDescent="0.6">
      <c r="B1" s="72" t="s">
        <v>24</v>
      </c>
      <c r="C1" s="73"/>
      <c r="D1" s="73"/>
      <c r="E1" s="74"/>
    </row>
    <row r="2" spans="2:13" ht="22.2" thickBot="1" x14ac:dyDescent="0.65">
      <c r="B2" s="75"/>
      <c r="C2" s="76"/>
      <c r="D2" s="76"/>
      <c r="E2" s="77"/>
      <c r="F2" s="11"/>
      <c r="G2" s="12"/>
      <c r="H2" s="13"/>
      <c r="M2" s="10" t="s">
        <v>10</v>
      </c>
    </row>
    <row r="3" spans="2:13" ht="13.5" customHeight="1" x14ac:dyDescent="0.6">
      <c r="F3" s="11"/>
      <c r="G3" s="12"/>
      <c r="H3" s="13"/>
    </row>
    <row r="4" spans="2:13" ht="13.5" customHeight="1" x14ac:dyDescent="0.6">
      <c r="F4" s="11"/>
      <c r="G4" s="12"/>
      <c r="H4" s="13"/>
    </row>
    <row r="5" spans="2:13" ht="13.5" customHeight="1" x14ac:dyDescent="0.6">
      <c r="F5" s="11"/>
      <c r="G5" s="12"/>
      <c r="H5" s="13"/>
    </row>
    <row r="6" spans="2:13" ht="13.5" customHeight="1" x14ac:dyDescent="0.6">
      <c r="F6" s="11"/>
      <c r="G6" s="12"/>
      <c r="H6" s="13"/>
    </row>
    <row r="7" spans="2:13" ht="13.5" customHeight="1" x14ac:dyDescent="0.6">
      <c r="F7" s="11"/>
      <c r="G7" s="12"/>
      <c r="H7" s="13"/>
    </row>
    <row r="8" spans="2:13" ht="13.5" customHeight="1" x14ac:dyDescent="0.6">
      <c r="F8" s="11"/>
      <c r="G8" s="12"/>
      <c r="H8" s="13"/>
    </row>
    <row r="9" spans="2:13" ht="13.5" customHeight="1" x14ac:dyDescent="0.6">
      <c r="F9" s="11"/>
      <c r="G9" s="12"/>
      <c r="H9" s="13"/>
    </row>
    <row r="10" spans="2:13" ht="13.5" customHeight="1" x14ac:dyDescent="0.6">
      <c r="F10" s="11"/>
      <c r="G10" s="12"/>
      <c r="H10" s="13"/>
    </row>
    <row r="11" spans="2:13" ht="13.5" customHeight="1" x14ac:dyDescent="0.6">
      <c r="F11" s="11"/>
      <c r="G11" s="12"/>
      <c r="H11" s="13"/>
    </row>
    <row r="12" spans="2:13" ht="13.5" customHeight="1" x14ac:dyDescent="0.6">
      <c r="F12" s="11"/>
      <c r="G12" s="12"/>
      <c r="H12" s="13"/>
    </row>
    <row r="13" spans="2:13" ht="13.5" customHeight="1" x14ac:dyDescent="0.6">
      <c r="F13" s="11"/>
      <c r="G13" s="12"/>
      <c r="H13" s="13"/>
    </row>
    <row r="14" spans="2:13" ht="13.5" customHeight="1" x14ac:dyDescent="0.6">
      <c r="F14" s="11"/>
      <c r="G14" s="12"/>
      <c r="H14" s="13"/>
    </row>
    <row r="15" spans="2:13" ht="13.5" customHeight="1" x14ac:dyDescent="0.6">
      <c r="F15" s="11"/>
      <c r="G15" s="12"/>
      <c r="H15" s="13"/>
    </row>
    <row r="16" spans="2:13" ht="13.5" customHeight="1" x14ac:dyDescent="0.6">
      <c r="F16" s="11"/>
      <c r="G16" s="12"/>
      <c r="H16" s="13"/>
    </row>
    <row r="17" spans="3:8" ht="13.5" customHeight="1" x14ac:dyDescent="0.6">
      <c r="F17" s="11"/>
      <c r="G17" s="12"/>
      <c r="H17" s="13"/>
    </row>
    <row r="18" spans="3:8" ht="13.5" customHeight="1" x14ac:dyDescent="0.6">
      <c r="F18" s="11"/>
      <c r="G18" s="12"/>
      <c r="H18" s="13"/>
    </row>
    <row r="19" spans="3:8" ht="13.5" customHeight="1" x14ac:dyDescent="0.6">
      <c r="F19" s="11"/>
      <c r="G19" s="12"/>
      <c r="H19" s="13"/>
    </row>
    <row r="20" spans="3:8" ht="13.5" customHeight="1" x14ac:dyDescent="0.6">
      <c r="F20" s="11"/>
      <c r="G20" s="12"/>
      <c r="H20" s="13"/>
    </row>
    <row r="21" spans="3:8" ht="13.5" customHeight="1" x14ac:dyDescent="0.6">
      <c r="F21" s="11"/>
      <c r="G21" s="12"/>
      <c r="H21" s="13"/>
    </row>
    <row r="22" spans="3:8" ht="13.5" customHeight="1" x14ac:dyDescent="0.6">
      <c r="C22" s="7"/>
      <c r="G22" s="12"/>
      <c r="H22" s="13"/>
    </row>
    <row r="23" spans="3:8" ht="13.5" customHeight="1" x14ac:dyDescent="0.6">
      <c r="C23" s="7"/>
      <c r="G23" s="12"/>
      <c r="H23" s="13"/>
    </row>
    <row r="24" spans="3:8" ht="13.5" customHeight="1" x14ac:dyDescent="0.6">
      <c r="C24" s="7"/>
      <c r="G24" s="12"/>
      <c r="H24" s="13"/>
    </row>
    <row r="25" spans="3:8" ht="13.5" customHeight="1" x14ac:dyDescent="0.6">
      <c r="C25" s="7"/>
      <c r="G25" s="12"/>
      <c r="H25" s="13"/>
    </row>
    <row r="26" spans="3:8" ht="13.5" customHeight="1" x14ac:dyDescent="0.6">
      <c r="C26" s="7"/>
      <c r="G26" s="12"/>
      <c r="H26" s="13"/>
    </row>
    <row r="27" spans="3:8" ht="13.5" customHeight="1" x14ac:dyDescent="0.6">
      <c r="C27" s="7"/>
      <c r="G27" s="12"/>
      <c r="H27" s="13"/>
    </row>
    <row r="28" spans="3:8" ht="13.5" customHeight="1" x14ac:dyDescent="0.6">
      <c r="C28" s="7"/>
      <c r="G28" s="12"/>
      <c r="H28" s="13"/>
    </row>
    <row r="29" spans="3:8" ht="13.5" customHeight="1" x14ac:dyDescent="0.6">
      <c r="C29" s="7"/>
      <c r="G29" s="12"/>
      <c r="H29" s="13"/>
    </row>
    <row r="30" spans="3:8" ht="13.5" customHeight="1" x14ac:dyDescent="0.6">
      <c r="C30" s="7"/>
      <c r="G30" s="12"/>
      <c r="H30" s="13"/>
    </row>
    <row r="31" spans="3:8" ht="13.5" customHeight="1" x14ac:dyDescent="0.6">
      <c r="C31" s="7"/>
      <c r="G31" s="12"/>
      <c r="H31" s="13"/>
    </row>
    <row r="32" spans="3:8" ht="13.5" customHeight="1" x14ac:dyDescent="0.6">
      <c r="C32" s="7"/>
      <c r="G32" s="12"/>
      <c r="H32" s="13"/>
    </row>
    <row r="33" spans="2:12" ht="13.5" customHeight="1" x14ac:dyDescent="0.6">
      <c r="C33" s="7"/>
      <c r="G33" s="12"/>
      <c r="H33" s="13"/>
    </row>
    <row r="34" spans="2:12" s="80" customFormat="1" ht="18.75" customHeight="1" x14ac:dyDescent="0.45">
      <c r="B34" s="78"/>
      <c r="C34" s="79" t="str">
        <f>B37</f>
        <v>201*年度</v>
      </c>
      <c r="G34" s="81" t="str">
        <f>B38</f>
        <v>201*年度</v>
      </c>
      <c r="H34" s="78"/>
      <c r="K34" s="79" t="str">
        <f>B39</f>
        <v>201*年度</v>
      </c>
      <c r="L34" s="78"/>
    </row>
    <row r="35" spans="2:12" ht="13.5" customHeight="1" x14ac:dyDescent="0.6">
      <c r="C35" s="7"/>
      <c r="G35" s="12"/>
      <c r="H35" s="13"/>
    </row>
    <row r="36" spans="2:12" ht="22.2" thickBot="1" x14ac:dyDescent="0.65">
      <c r="B36" s="1"/>
      <c r="C36" s="2" t="s">
        <v>1</v>
      </c>
      <c r="D36" s="2" t="s">
        <v>19</v>
      </c>
      <c r="E36" s="1" t="s">
        <v>20</v>
      </c>
      <c r="F36" s="2" t="s">
        <v>0</v>
      </c>
      <c r="G36" s="2" t="s">
        <v>21</v>
      </c>
      <c r="H36" s="1" t="s">
        <v>4</v>
      </c>
    </row>
    <row r="37" spans="2:12" x14ac:dyDescent="0.6">
      <c r="B37" s="3" t="s">
        <v>22</v>
      </c>
      <c r="C37" s="18">
        <v>7000000</v>
      </c>
      <c r="D37" s="20">
        <v>5000000</v>
      </c>
      <c r="E37" s="49">
        <f>C37-D37</f>
        <v>2000000</v>
      </c>
      <c r="F37" s="50">
        <v>1000000</v>
      </c>
      <c r="G37" s="20">
        <v>500000</v>
      </c>
      <c r="H37" s="51">
        <f>E37-F37-G37</f>
        <v>500000</v>
      </c>
      <c r="J37" s="7" t="s">
        <v>23</v>
      </c>
    </row>
    <row r="38" spans="2:12" x14ac:dyDescent="0.6">
      <c r="B38" s="4" t="s">
        <v>22</v>
      </c>
      <c r="C38" s="22">
        <v>7200000</v>
      </c>
      <c r="D38" s="24">
        <v>5600000</v>
      </c>
      <c r="E38" s="52">
        <f>C38-D38</f>
        <v>1600000</v>
      </c>
      <c r="F38" s="22">
        <v>1100000</v>
      </c>
      <c r="G38" s="24">
        <v>500000</v>
      </c>
      <c r="H38" s="53">
        <f>E38-F38-G38</f>
        <v>0</v>
      </c>
    </row>
    <row r="39" spans="2:12" ht="22.2" thickBot="1" x14ac:dyDescent="0.65">
      <c r="B39" s="3" t="s">
        <v>22</v>
      </c>
      <c r="C39" s="25">
        <v>7400000</v>
      </c>
      <c r="D39" s="27">
        <v>6400000</v>
      </c>
      <c r="E39" s="49">
        <f>C39-D39</f>
        <v>1000000</v>
      </c>
      <c r="F39" s="54">
        <v>1200000</v>
      </c>
      <c r="G39" s="27">
        <v>500000</v>
      </c>
      <c r="H39" s="51">
        <f>E39-F39-G39</f>
        <v>-700000</v>
      </c>
    </row>
    <row r="40" spans="2:12" ht="13.5" customHeight="1" x14ac:dyDescent="0.5">
      <c r="B40" s="29" t="s">
        <v>31</v>
      </c>
      <c r="C40" s="7"/>
      <c r="G40" s="7"/>
      <c r="H40" s="7"/>
      <c r="K40" s="7"/>
      <c r="L40" s="7"/>
    </row>
    <row r="41" spans="2:12" ht="13.5" customHeight="1" x14ac:dyDescent="0.5">
      <c r="B41" s="55"/>
      <c r="C41" s="7"/>
      <c r="G41" s="7"/>
      <c r="H41" s="7"/>
      <c r="K41" s="7"/>
      <c r="L41" s="7"/>
    </row>
    <row r="42" spans="2:12" ht="19.2" x14ac:dyDescent="0.55000000000000004">
      <c r="B42" s="56"/>
      <c r="C42" s="31" t="s">
        <v>2</v>
      </c>
      <c r="D42" s="31" t="s">
        <v>20</v>
      </c>
      <c r="E42" s="31" t="s">
        <v>19</v>
      </c>
      <c r="F42" s="31" t="s">
        <v>4</v>
      </c>
      <c r="G42" s="31" t="s">
        <v>21</v>
      </c>
      <c r="H42" s="57" t="s">
        <v>3</v>
      </c>
      <c r="K42" s="7"/>
      <c r="L42" s="7"/>
    </row>
    <row r="43" spans="2:12" ht="19.2" x14ac:dyDescent="0.55000000000000004">
      <c r="B43" s="56"/>
      <c r="C43" s="34">
        <f>C37</f>
        <v>7000000</v>
      </c>
      <c r="D43" s="35">
        <v>0</v>
      </c>
      <c r="E43" s="35">
        <v>0</v>
      </c>
      <c r="F43" s="58">
        <v>0</v>
      </c>
      <c r="G43" s="35">
        <v>0</v>
      </c>
      <c r="H43" s="36">
        <v>0</v>
      </c>
      <c r="K43" s="7"/>
      <c r="L43" s="7"/>
    </row>
    <row r="44" spans="2:12" ht="19.2" x14ac:dyDescent="0.55000000000000004">
      <c r="B44" s="59" t="str">
        <f>B37</f>
        <v>201*年度</v>
      </c>
      <c r="C44" s="35">
        <v>0</v>
      </c>
      <c r="D44" s="34">
        <f>E37</f>
        <v>2000000</v>
      </c>
      <c r="E44" s="34">
        <f>D37</f>
        <v>5000000</v>
      </c>
      <c r="F44" s="35">
        <v>0</v>
      </c>
      <c r="G44" s="35">
        <v>0</v>
      </c>
      <c r="H44" s="36">
        <v>0</v>
      </c>
      <c r="K44" s="7"/>
      <c r="L44" s="7"/>
    </row>
    <row r="45" spans="2:12" ht="19.2" x14ac:dyDescent="0.55000000000000004">
      <c r="B45" s="60"/>
      <c r="C45" s="35">
        <v>0</v>
      </c>
      <c r="D45" s="35">
        <v>0</v>
      </c>
      <c r="E45" s="35">
        <v>0</v>
      </c>
      <c r="F45" s="34">
        <f>H37</f>
        <v>500000</v>
      </c>
      <c r="G45" s="61">
        <f>G37</f>
        <v>500000</v>
      </c>
      <c r="H45" s="62">
        <f>F37</f>
        <v>1000000</v>
      </c>
      <c r="K45" s="7"/>
      <c r="L45" s="7"/>
    </row>
    <row r="46" spans="2:12" ht="13.5" customHeight="1" x14ac:dyDescent="0.55000000000000004">
      <c r="B46" s="63"/>
      <c r="C46" s="64"/>
      <c r="D46" s="64"/>
      <c r="E46" s="64"/>
      <c r="F46" s="65"/>
      <c r="G46" s="40"/>
      <c r="H46" s="41"/>
      <c r="K46" s="7"/>
      <c r="L46" s="7"/>
    </row>
    <row r="47" spans="2:12" ht="21" customHeight="1" x14ac:dyDescent="0.55000000000000004">
      <c r="B47" s="60"/>
      <c r="C47" s="34">
        <f>C38</f>
        <v>7200000</v>
      </c>
      <c r="D47" s="35">
        <v>0</v>
      </c>
      <c r="E47" s="35">
        <v>0</v>
      </c>
      <c r="F47" s="35">
        <v>0</v>
      </c>
      <c r="G47" s="35">
        <v>0</v>
      </c>
      <c r="H47" s="36">
        <v>0</v>
      </c>
      <c r="K47" s="7"/>
      <c r="L47" s="7"/>
    </row>
    <row r="48" spans="2:12" ht="21" customHeight="1" x14ac:dyDescent="0.55000000000000004">
      <c r="B48" s="59" t="str">
        <f>B38</f>
        <v>201*年度</v>
      </c>
      <c r="C48" s="35">
        <v>0</v>
      </c>
      <c r="D48" s="34">
        <f>E38</f>
        <v>1600000</v>
      </c>
      <c r="E48" s="34">
        <f>D38</f>
        <v>5600000</v>
      </c>
      <c r="F48" s="35">
        <v>0</v>
      </c>
      <c r="G48" s="66">
        <v>0</v>
      </c>
      <c r="H48" s="67">
        <v>0</v>
      </c>
      <c r="K48" s="7"/>
      <c r="L48" s="7"/>
    </row>
    <row r="49" spans="2:8" ht="21" customHeight="1" x14ac:dyDescent="0.6">
      <c r="B49" s="60"/>
      <c r="C49" s="35">
        <v>0</v>
      </c>
      <c r="D49" s="35">
        <v>0</v>
      </c>
      <c r="E49" s="35">
        <v>0</v>
      </c>
      <c r="F49" s="34">
        <f>H38</f>
        <v>0</v>
      </c>
      <c r="G49" s="61">
        <f>G38</f>
        <v>500000</v>
      </c>
      <c r="H49" s="62">
        <f>F38</f>
        <v>1100000</v>
      </c>
    </row>
    <row r="50" spans="2:8" ht="21" customHeight="1" x14ac:dyDescent="0.6">
      <c r="B50" s="63"/>
      <c r="C50" s="64"/>
      <c r="D50" s="64"/>
      <c r="E50" s="64"/>
      <c r="F50" s="65"/>
      <c r="G50" s="40"/>
      <c r="H50" s="41"/>
    </row>
    <row r="51" spans="2:8" x14ac:dyDescent="0.6">
      <c r="B51" s="56"/>
      <c r="C51" s="44">
        <f>C39</f>
        <v>7400000</v>
      </c>
      <c r="D51" s="58">
        <v>0</v>
      </c>
      <c r="E51" s="58">
        <v>0</v>
      </c>
      <c r="F51" s="58">
        <v>0</v>
      </c>
      <c r="G51" s="58">
        <v>0</v>
      </c>
      <c r="H51" s="68">
        <v>0</v>
      </c>
    </row>
    <row r="52" spans="2:8" x14ac:dyDescent="0.6">
      <c r="B52" s="59" t="str">
        <f>B39</f>
        <v>201*年度</v>
      </c>
      <c r="C52" s="35">
        <v>0</v>
      </c>
      <c r="D52" s="34">
        <f>E39</f>
        <v>1000000</v>
      </c>
      <c r="E52" s="34">
        <f>D39</f>
        <v>6400000</v>
      </c>
      <c r="F52" s="35">
        <v>0</v>
      </c>
      <c r="G52" s="66">
        <v>0</v>
      </c>
      <c r="H52" s="67">
        <v>0</v>
      </c>
    </row>
    <row r="53" spans="2:8" x14ac:dyDescent="0.6">
      <c r="B53" s="69"/>
      <c r="C53" s="46">
        <v>0</v>
      </c>
      <c r="D53" s="46">
        <v>0</v>
      </c>
      <c r="E53" s="46">
        <v>0</v>
      </c>
      <c r="F53" s="47">
        <f>H39</f>
        <v>-700000</v>
      </c>
      <c r="G53" s="70">
        <f>G39</f>
        <v>500000</v>
      </c>
      <c r="H53" s="71">
        <f>F39</f>
        <v>1200000</v>
      </c>
    </row>
    <row r="54" spans="2:8" x14ac:dyDescent="0.6">
      <c r="B54" s="29"/>
    </row>
    <row r="55" spans="2:8" x14ac:dyDescent="0.6">
      <c r="B55" s="29"/>
    </row>
  </sheetData>
  <mergeCells count="1">
    <mergeCell ref="B1:E2"/>
  </mergeCells>
  <phoneticPr fontId="2"/>
  <pageMargins left="0.6" right="0.27" top="0.35" bottom="0.25" header="0.2" footer="0.28999999999999998"/>
  <pageSetup paperSize="9" scale="9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0"/>
  <sheetViews>
    <sheetView showGridLines="0" zoomScale="85" zoomScaleNormal="85" zoomScaleSheetLayoutView="100" workbookViewId="0">
      <selection activeCell="B63" sqref="B63"/>
    </sheetView>
  </sheetViews>
  <sheetFormatPr defaultColWidth="9" defaultRowHeight="21.6" x14ac:dyDescent="0.6"/>
  <cols>
    <col min="1" max="1" width="10.6640625" style="7" customWidth="1"/>
    <col min="2" max="2" width="10.6640625" style="8" customWidth="1"/>
    <col min="3" max="3" width="10.6640625" style="9" customWidth="1"/>
    <col min="4" max="6" width="10.6640625" style="7" customWidth="1"/>
    <col min="7" max="8" width="10.6640625" style="10" customWidth="1"/>
    <col min="9" max="10" width="10.6640625" style="7" customWidth="1"/>
    <col min="11" max="12" width="10.6640625" style="8" customWidth="1"/>
    <col min="13" max="17" width="10.6640625" style="7" customWidth="1"/>
    <col min="18" max="16384" width="9" style="7"/>
  </cols>
  <sheetData>
    <row r="1" spans="1:13" ht="22.2" thickBot="1" x14ac:dyDescent="0.65"/>
    <row r="2" spans="1:13" x14ac:dyDescent="0.6">
      <c r="A2" s="72" t="s">
        <v>25</v>
      </c>
      <c r="B2" s="73"/>
      <c r="C2" s="73"/>
      <c r="D2" s="74"/>
      <c r="F2" s="11"/>
    </row>
    <row r="3" spans="1:13" ht="22.2" thickBot="1" x14ac:dyDescent="0.65">
      <c r="A3" s="75"/>
      <c r="B3" s="76"/>
      <c r="C3" s="76"/>
      <c r="D3" s="77"/>
      <c r="F3" s="11"/>
      <c r="K3" s="10"/>
      <c r="M3" s="10" t="s">
        <v>10</v>
      </c>
    </row>
    <row r="4" spans="1:13" ht="13.5" customHeight="1" x14ac:dyDescent="0.6">
      <c r="F4" s="11"/>
      <c r="G4" s="12"/>
      <c r="H4" s="13"/>
    </row>
    <row r="5" spans="1:13" ht="13.5" customHeight="1" x14ac:dyDescent="0.6">
      <c r="F5" s="11"/>
      <c r="G5" s="12"/>
      <c r="H5" s="13"/>
    </row>
    <row r="6" spans="1:13" ht="13.5" customHeight="1" x14ac:dyDescent="0.6">
      <c r="F6" s="11"/>
      <c r="G6" s="12"/>
      <c r="H6" s="13"/>
    </row>
    <row r="7" spans="1:13" ht="13.5" customHeight="1" x14ac:dyDescent="0.6">
      <c r="F7" s="11"/>
      <c r="G7" s="12"/>
      <c r="H7" s="13"/>
    </row>
    <row r="8" spans="1:13" ht="13.5" customHeight="1" x14ac:dyDescent="0.6">
      <c r="F8" s="11"/>
      <c r="G8" s="12"/>
      <c r="H8" s="13"/>
    </row>
    <row r="9" spans="1:13" ht="13.5" customHeight="1" x14ac:dyDescent="0.6">
      <c r="F9" s="11"/>
      <c r="G9" s="12"/>
      <c r="H9" s="13"/>
    </row>
    <row r="10" spans="1:13" ht="13.5" customHeight="1" x14ac:dyDescent="0.6">
      <c r="F10" s="11"/>
      <c r="G10" s="12"/>
      <c r="H10" s="13"/>
    </row>
    <row r="11" spans="1:13" ht="13.5" customHeight="1" x14ac:dyDescent="0.6">
      <c r="F11" s="11"/>
      <c r="G11" s="12"/>
      <c r="H11" s="13"/>
    </row>
    <row r="12" spans="1:13" ht="13.5" customHeight="1" x14ac:dyDescent="0.6">
      <c r="F12" s="11"/>
      <c r="G12" s="12"/>
      <c r="H12" s="13"/>
    </row>
    <row r="13" spans="1:13" ht="13.5" customHeight="1" x14ac:dyDescent="0.6">
      <c r="F13" s="11"/>
      <c r="G13" s="12"/>
      <c r="H13" s="13"/>
    </row>
    <row r="14" spans="1:13" ht="13.5" customHeight="1" x14ac:dyDescent="0.6">
      <c r="F14" s="11"/>
      <c r="G14" s="12"/>
      <c r="H14" s="13"/>
    </row>
    <row r="15" spans="1:13" ht="13.5" customHeight="1" x14ac:dyDescent="0.6">
      <c r="F15" s="11"/>
      <c r="G15" s="12"/>
      <c r="H15" s="13"/>
    </row>
    <row r="16" spans="1:13" ht="13.5" customHeight="1" x14ac:dyDescent="0.6">
      <c r="F16" s="11"/>
      <c r="G16" s="12"/>
      <c r="H16" s="13"/>
    </row>
    <row r="17" spans="3:8" ht="13.5" customHeight="1" x14ac:dyDescent="0.6">
      <c r="F17" s="11"/>
      <c r="G17" s="12"/>
      <c r="H17" s="13"/>
    </row>
    <row r="18" spans="3:8" ht="13.5" customHeight="1" x14ac:dyDescent="0.6">
      <c r="F18" s="11"/>
      <c r="G18" s="12"/>
      <c r="H18" s="13"/>
    </row>
    <row r="19" spans="3:8" ht="13.5" customHeight="1" x14ac:dyDescent="0.6">
      <c r="F19" s="11"/>
      <c r="G19" s="12"/>
      <c r="H19" s="13"/>
    </row>
    <row r="20" spans="3:8" ht="13.5" customHeight="1" x14ac:dyDescent="0.6">
      <c r="F20" s="11"/>
      <c r="G20" s="12"/>
      <c r="H20" s="13"/>
    </row>
    <row r="21" spans="3:8" ht="13.5" customHeight="1" x14ac:dyDescent="0.6">
      <c r="F21" s="11"/>
      <c r="G21" s="12"/>
      <c r="H21" s="13"/>
    </row>
    <row r="22" spans="3:8" ht="13.5" customHeight="1" x14ac:dyDescent="0.6">
      <c r="F22" s="11"/>
      <c r="G22" s="12"/>
      <c r="H22" s="13"/>
    </row>
    <row r="23" spans="3:8" ht="13.5" customHeight="1" x14ac:dyDescent="0.6">
      <c r="C23" s="7"/>
      <c r="G23" s="12"/>
      <c r="H23" s="13"/>
    </row>
    <row r="24" spans="3:8" ht="13.5" customHeight="1" x14ac:dyDescent="0.6">
      <c r="C24" s="7"/>
      <c r="G24" s="12"/>
      <c r="H24" s="13"/>
    </row>
    <row r="25" spans="3:8" ht="13.5" customHeight="1" x14ac:dyDescent="0.6">
      <c r="C25" s="7"/>
      <c r="G25" s="12"/>
      <c r="H25" s="13"/>
    </row>
    <row r="26" spans="3:8" ht="13.5" customHeight="1" x14ac:dyDescent="0.6">
      <c r="C26" s="7"/>
      <c r="G26" s="12"/>
      <c r="H26" s="13"/>
    </row>
    <row r="27" spans="3:8" ht="13.5" customHeight="1" x14ac:dyDescent="0.6">
      <c r="C27" s="7"/>
      <c r="G27" s="12"/>
      <c r="H27" s="13"/>
    </row>
    <row r="28" spans="3:8" ht="13.5" customHeight="1" x14ac:dyDescent="0.6">
      <c r="C28" s="7"/>
      <c r="G28" s="12"/>
      <c r="H28" s="13"/>
    </row>
    <row r="29" spans="3:8" ht="13.5" customHeight="1" x14ac:dyDescent="0.6">
      <c r="C29" s="7"/>
      <c r="G29" s="12"/>
      <c r="H29" s="13"/>
    </row>
    <row r="30" spans="3:8" ht="13.5" customHeight="1" x14ac:dyDescent="0.6">
      <c r="C30" s="7"/>
      <c r="G30" s="12"/>
      <c r="H30" s="13"/>
    </row>
    <row r="31" spans="3:8" ht="13.5" customHeight="1" x14ac:dyDescent="0.6">
      <c r="C31" s="7"/>
      <c r="G31" s="12"/>
      <c r="H31" s="13"/>
    </row>
    <row r="32" spans="3:8" ht="13.5" customHeight="1" x14ac:dyDescent="0.6">
      <c r="C32" s="7"/>
      <c r="G32" s="12"/>
      <c r="H32" s="13"/>
    </row>
    <row r="33" spans="1:16" ht="13.5" customHeight="1" x14ac:dyDescent="0.6">
      <c r="C33" s="7"/>
      <c r="G33" s="12"/>
      <c r="H33" s="13"/>
    </row>
    <row r="34" spans="1:16" ht="13.5" customHeight="1" x14ac:dyDescent="0.6">
      <c r="C34" s="7"/>
      <c r="G34" s="12"/>
      <c r="H34" s="13"/>
    </row>
    <row r="35" spans="1:16" ht="18.75" customHeight="1" x14ac:dyDescent="0.6">
      <c r="C35" s="14" t="str">
        <f>B38</f>
        <v>201*年度</v>
      </c>
      <c r="E35" s="15"/>
      <c r="G35" s="16" t="str">
        <f>B39</f>
        <v>201*年度</v>
      </c>
      <c r="H35" s="17"/>
      <c r="I35" s="15"/>
      <c r="L35" s="14" t="str">
        <f>B40</f>
        <v>201*年度</v>
      </c>
    </row>
    <row r="36" spans="1:16" ht="13.5" customHeight="1" x14ac:dyDescent="0.6">
      <c r="C36" s="7"/>
      <c r="G36" s="12"/>
      <c r="H36" s="13"/>
    </row>
    <row r="37" spans="1:16" ht="22.2" thickBot="1" x14ac:dyDescent="0.65">
      <c r="B37" s="1"/>
      <c r="C37" s="2" t="s">
        <v>5</v>
      </c>
      <c r="D37" s="2" t="s">
        <v>18</v>
      </c>
      <c r="E37" s="2" t="s">
        <v>16</v>
      </c>
      <c r="F37" s="2" t="s">
        <v>13</v>
      </c>
      <c r="G37" s="2" t="s">
        <v>6</v>
      </c>
      <c r="H37" s="2" t="s">
        <v>7</v>
      </c>
      <c r="I37" s="2" t="s">
        <v>8</v>
      </c>
      <c r="J37" s="2" t="s">
        <v>9</v>
      </c>
      <c r="L37" s="1" t="s">
        <v>26</v>
      </c>
    </row>
    <row r="38" spans="1:16" x14ac:dyDescent="0.6">
      <c r="B38" s="3" t="s">
        <v>22</v>
      </c>
      <c r="C38" s="18">
        <v>40000</v>
      </c>
      <c r="D38" s="19">
        <v>82000</v>
      </c>
      <c r="E38" s="19">
        <v>45000</v>
      </c>
      <c r="F38" s="19">
        <v>5000</v>
      </c>
      <c r="G38" s="19">
        <v>50000</v>
      </c>
      <c r="H38" s="19">
        <v>5000</v>
      </c>
      <c r="I38" s="19">
        <v>1000</v>
      </c>
      <c r="J38" s="20">
        <v>4000</v>
      </c>
      <c r="L38" s="21">
        <f>SUM(C38:J38)</f>
        <v>232000</v>
      </c>
    </row>
    <row r="39" spans="1:16" x14ac:dyDescent="0.6">
      <c r="B39" s="4" t="s">
        <v>22</v>
      </c>
      <c r="C39" s="22">
        <v>30000</v>
      </c>
      <c r="D39" s="23">
        <v>98000</v>
      </c>
      <c r="E39" s="23">
        <v>50000</v>
      </c>
      <c r="F39" s="23">
        <v>5000</v>
      </c>
      <c r="G39" s="23">
        <v>50000</v>
      </c>
      <c r="H39" s="23">
        <v>5000</v>
      </c>
      <c r="I39" s="23">
        <v>1000</v>
      </c>
      <c r="J39" s="24">
        <v>3000</v>
      </c>
      <c r="L39" s="21">
        <f>SUM(C39:J39)</f>
        <v>242000</v>
      </c>
    </row>
    <row r="40" spans="1:16" ht="22.2" thickBot="1" x14ac:dyDescent="0.65">
      <c r="B40" s="3" t="s">
        <v>22</v>
      </c>
      <c r="C40" s="25">
        <v>20000</v>
      </c>
      <c r="D40" s="26">
        <v>110000</v>
      </c>
      <c r="E40" s="26">
        <v>55000</v>
      </c>
      <c r="F40" s="26">
        <v>5000</v>
      </c>
      <c r="G40" s="26">
        <v>50000</v>
      </c>
      <c r="H40" s="26">
        <v>5000</v>
      </c>
      <c r="I40" s="26">
        <v>1000</v>
      </c>
      <c r="J40" s="27">
        <v>2000</v>
      </c>
      <c r="L40" s="21">
        <f>SUM(C40:J40)</f>
        <v>248000</v>
      </c>
    </row>
    <row r="41" spans="1:16" ht="22.2" thickBot="1" x14ac:dyDescent="0.65">
      <c r="B41" s="1"/>
      <c r="C41" s="5" t="s">
        <v>17</v>
      </c>
      <c r="D41" s="5" t="s">
        <v>11</v>
      </c>
      <c r="E41" s="5" t="s">
        <v>14</v>
      </c>
      <c r="F41" s="5" t="s">
        <v>12</v>
      </c>
      <c r="G41" s="5" t="s">
        <v>15</v>
      </c>
      <c r="H41" s="5" t="s">
        <v>28</v>
      </c>
      <c r="I41" s="28"/>
      <c r="L41" s="6" t="s">
        <v>27</v>
      </c>
    </row>
    <row r="42" spans="1:16" ht="17.399999999999999" x14ac:dyDescent="0.5">
      <c r="B42" s="3" t="str">
        <f>B38</f>
        <v>201*年度</v>
      </c>
      <c r="C42" s="18">
        <v>60000</v>
      </c>
      <c r="D42" s="19">
        <v>12000</v>
      </c>
      <c r="E42" s="19">
        <v>500</v>
      </c>
      <c r="F42" s="19">
        <v>30000</v>
      </c>
      <c r="G42" s="19">
        <v>10000</v>
      </c>
      <c r="H42" s="20">
        <v>119500</v>
      </c>
      <c r="I42" s="28"/>
      <c r="J42" s="7" t="s">
        <v>29</v>
      </c>
      <c r="K42" s="7"/>
      <c r="L42" s="21">
        <f>SUM(C42:J42)</f>
        <v>232000</v>
      </c>
    </row>
    <row r="43" spans="1:16" ht="17.399999999999999" x14ac:dyDescent="0.5">
      <c r="B43" s="3" t="str">
        <f>B39</f>
        <v>201*年度</v>
      </c>
      <c r="C43" s="22">
        <v>60000</v>
      </c>
      <c r="D43" s="23">
        <v>20000</v>
      </c>
      <c r="E43" s="23">
        <v>500</v>
      </c>
      <c r="F43" s="23">
        <v>30000</v>
      </c>
      <c r="G43" s="23">
        <v>10000</v>
      </c>
      <c r="H43" s="24">
        <v>121500</v>
      </c>
      <c r="I43" s="28"/>
      <c r="J43" s="7" t="s">
        <v>30</v>
      </c>
      <c r="K43" s="7"/>
      <c r="L43" s="21">
        <f>SUM(C43:J43)</f>
        <v>242000</v>
      </c>
    </row>
    <row r="44" spans="1:16" ht="18" thickBot="1" x14ac:dyDescent="0.55000000000000004">
      <c r="B44" s="3" t="str">
        <f>B40</f>
        <v>201*年度</v>
      </c>
      <c r="C44" s="25">
        <v>60000</v>
      </c>
      <c r="D44" s="26">
        <v>24000</v>
      </c>
      <c r="E44" s="26">
        <v>500</v>
      </c>
      <c r="F44" s="26">
        <v>30000</v>
      </c>
      <c r="G44" s="26">
        <v>10000</v>
      </c>
      <c r="H44" s="27">
        <v>123500</v>
      </c>
      <c r="I44" s="28"/>
      <c r="K44" s="7"/>
      <c r="L44" s="21">
        <f>SUM(C44:J44)</f>
        <v>248000</v>
      </c>
    </row>
    <row r="45" spans="1:16" x14ac:dyDescent="0.6">
      <c r="B45" s="29" t="s">
        <v>31</v>
      </c>
      <c r="F45" s="11"/>
      <c r="G45" s="12"/>
      <c r="H45" s="7"/>
      <c r="K45" s="7"/>
      <c r="L45" s="7"/>
    </row>
    <row r="46" spans="1:16" x14ac:dyDescent="0.6">
      <c r="K46" s="7"/>
      <c r="L46" s="7"/>
    </row>
    <row r="47" spans="1:16" x14ac:dyDescent="0.6">
      <c r="A47" s="8"/>
      <c r="B47" s="30"/>
      <c r="C47" s="31" t="str">
        <f>J37</f>
        <v>繰延資産</v>
      </c>
      <c r="D47" s="31" t="str">
        <f>I37</f>
        <v>投資等</v>
      </c>
      <c r="E47" s="31" t="str">
        <f>H37</f>
        <v>無形固定資産</v>
      </c>
      <c r="F47" s="31" t="str">
        <f>G37</f>
        <v>有形固定資産</v>
      </c>
      <c r="G47" s="31" t="str">
        <f>F37</f>
        <v>他流動資産</v>
      </c>
      <c r="H47" s="31" t="str">
        <f>E37</f>
        <v>棚卸資産</v>
      </c>
      <c r="I47" s="31" t="str">
        <f>D37</f>
        <v>売上債権</v>
      </c>
      <c r="J47" s="31" t="str">
        <f>C37</f>
        <v>現金預金</v>
      </c>
      <c r="K47" s="32" t="str">
        <f>H41</f>
        <v>純資産</v>
      </c>
      <c r="L47" s="32" t="str">
        <f>G41</f>
        <v>他固定負債</v>
      </c>
      <c r="M47" s="32" t="str">
        <f>F41</f>
        <v>長期借入金</v>
      </c>
      <c r="N47" s="32" t="str">
        <f>E41</f>
        <v>他流動負債</v>
      </c>
      <c r="O47" s="32" t="str">
        <f>D41</f>
        <v>短期借入金</v>
      </c>
      <c r="P47" s="33" t="str">
        <f>C41</f>
        <v>買掛債務</v>
      </c>
    </row>
    <row r="48" spans="1:16" x14ac:dyDescent="0.6">
      <c r="A48" s="8"/>
      <c r="B48" s="30"/>
      <c r="C48" s="34">
        <f>J38</f>
        <v>4000</v>
      </c>
      <c r="D48" s="34">
        <f>I38</f>
        <v>1000</v>
      </c>
      <c r="E48" s="34">
        <f>H38</f>
        <v>5000</v>
      </c>
      <c r="F48" s="34">
        <f>G38</f>
        <v>50000</v>
      </c>
      <c r="G48" s="34">
        <f>F38</f>
        <v>5000</v>
      </c>
      <c r="H48" s="34">
        <f>E38</f>
        <v>45000</v>
      </c>
      <c r="I48" s="34">
        <f>D38</f>
        <v>82000</v>
      </c>
      <c r="J48" s="34">
        <f>C38</f>
        <v>40000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6">
        <v>0</v>
      </c>
    </row>
    <row r="49" spans="1:16" x14ac:dyDescent="0.6">
      <c r="A49" s="8"/>
      <c r="B49" s="37" t="str">
        <f>B38</f>
        <v>201*年度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4">
        <f>H42</f>
        <v>119500</v>
      </c>
      <c r="L49" s="34">
        <f>G42</f>
        <v>10000</v>
      </c>
      <c r="M49" s="34">
        <f>F42</f>
        <v>30000</v>
      </c>
      <c r="N49" s="34">
        <f>E42</f>
        <v>500</v>
      </c>
      <c r="O49" s="34">
        <f>D42</f>
        <v>12000</v>
      </c>
      <c r="P49" s="38">
        <f>C42</f>
        <v>60000</v>
      </c>
    </row>
    <row r="50" spans="1:16" x14ac:dyDescent="0.6">
      <c r="A50" s="8"/>
      <c r="B50" s="39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1"/>
    </row>
    <row r="51" spans="1:16" x14ac:dyDescent="0.6">
      <c r="A51" s="8"/>
      <c r="B51" s="42"/>
      <c r="C51" s="34">
        <f>J39</f>
        <v>3000</v>
      </c>
      <c r="D51" s="34">
        <f>I39</f>
        <v>1000</v>
      </c>
      <c r="E51" s="34">
        <f>H39</f>
        <v>5000</v>
      </c>
      <c r="F51" s="34">
        <f>G39</f>
        <v>50000</v>
      </c>
      <c r="G51" s="34">
        <f>F39</f>
        <v>5000</v>
      </c>
      <c r="H51" s="34">
        <f>E39</f>
        <v>50000</v>
      </c>
      <c r="I51" s="34">
        <f>D39</f>
        <v>98000</v>
      </c>
      <c r="J51" s="34">
        <f>C39</f>
        <v>30000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6">
        <v>0</v>
      </c>
    </row>
    <row r="52" spans="1:16" x14ac:dyDescent="0.6">
      <c r="A52" s="8"/>
      <c r="B52" s="43" t="str">
        <f>B39</f>
        <v>201*年度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4">
        <f>H43</f>
        <v>121500</v>
      </c>
      <c r="L52" s="34">
        <f>G43</f>
        <v>10000</v>
      </c>
      <c r="M52" s="34">
        <f>F43</f>
        <v>30000</v>
      </c>
      <c r="N52" s="34">
        <f>E43</f>
        <v>500</v>
      </c>
      <c r="O52" s="34">
        <f>D43</f>
        <v>20000</v>
      </c>
      <c r="P52" s="38">
        <f>C43</f>
        <v>60000</v>
      </c>
    </row>
    <row r="53" spans="1:16" x14ac:dyDescent="0.6">
      <c r="A53" s="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1"/>
    </row>
    <row r="54" spans="1:16" x14ac:dyDescent="0.6">
      <c r="A54" s="8"/>
      <c r="B54" s="30"/>
      <c r="C54" s="44">
        <f>J40</f>
        <v>2000</v>
      </c>
      <c r="D54" s="44">
        <f>I40</f>
        <v>1000</v>
      </c>
      <c r="E54" s="44">
        <f>H40</f>
        <v>5000</v>
      </c>
      <c r="F54" s="44">
        <f>G40</f>
        <v>50000</v>
      </c>
      <c r="G54" s="44">
        <f>F40</f>
        <v>5000</v>
      </c>
      <c r="H54" s="44">
        <f>E40</f>
        <v>55000</v>
      </c>
      <c r="I54" s="44">
        <f>D40</f>
        <v>110000</v>
      </c>
      <c r="J54" s="44">
        <f>C40</f>
        <v>20000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6">
        <v>0</v>
      </c>
    </row>
    <row r="55" spans="1:16" x14ac:dyDescent="0.6">
      <c r="A55" s="8"/>
      <c r="B55" s="45" t="str">
        <f>B40</f>
        <v>201*年度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7">
        <f>H44</f>
        <v>123500</v>
      </c>
      <c r="L55" s="47">
        <f>G44</f>
        <v>10000</v>
      </c>
      <c r="M55" s="47">
        <f>F44</f>
        <v>30000</v>
      </c>
      <c r="N55" s="47">
        <f>E44</f>
        <v>500</v>
      </c>
      <c r="O55" s="47">
        <f>D44</f>
        <v>24000</v>
      </c>
      <c r="P55" s="48">
        <f>C44</f>
        <v>60000</v>
      </c>
    </row>
    <row r="56" spans="1:16" ht="13.5" customHeight="1" x14ac:dyDescent="0.6">
      <c r="K56" s="7"/>
      <c r="L56" s="7"/>
    </row>
    <row r="57" spans="1:16" ht="21" customHeight="1" x14ac:dyDescent="0.6">
      <c r="K57" s="7"/>
      <c r="L57" s="7"/>
    </row>
    <row r="58" spans="1:16" ht="21" customHeight="1" x14ac:dyDescent="0.6">
      <c r="K58" s="7"/>
      <c r="L58" s="7"/>
    </row>
    <row r="59" spans="1:16" ht="21" customHeight="1" x14ac:dyDescent="0.6">
      <c r="F59" s="11"/>
      <c r="G59" s="12"/>
      <c r="H59" s="13"/>
    </row>
    <row r="60" spans="1:16" ht="21" customHeight="1" x14ac:dyDescent="0.6">
      <c r="F60" s="11"/>
      <c r="G60" s="12"/>
      <c r="H60" s="13"/>
    </row>
  </sheetData>
  <mergeCells count="1">
    <mergeCell ref="A2:D3"/>
  </mergeCells>
  <phoneticPr fontId="2"/>
  <pageMargins left="0.6" right="0.27" top="0.35" bottom="0.25" header="0.2" footer="0.28999999999999998"/>
  <pageSetup paperSize="9" scale="86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PL分析</vt:lpstr>
      <vt:lpstr>BS分析</vt:lpstr>
      <vt:lpstr>BS分析!Print_Area</vt:lpstr>
      <vt:lpstr>PL分析!Print_Area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2019-05-30T06:38:25Z</cp:lastPrinted>
  <dcterms:created xsi:type="dcterms:W3CDTF">2005-02-18T05:38:37Z</dcterms:created>
  <dcterms:modified xsi:type="dcterms:W3CDTF">2019-05-30T06:38:48Z</dcterms:modified>
</cp:coreProperties>
</file>