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ko\Dropbox\10_Growthen\10_Web（HP＆日本の人事部）\01_資料DL_その他\マネジメント\"/>
    </mc:Choice>
  </mc:AlternateContent>
  <xr:revisionPtr revIDLastSave="0" documentId="13_ncr:1_{B834510E-C2CB-4F8C-AA6E-2DA5162A2BA1}" xr6:coauthVersionLast="47" xr6:coauthVersionMax="47" xr10:uidLastSave="{00000000-0000-0000-0000-000000000000}"/>
  <bookViews>
    <workbookView xWindow="-120" yWindow="-120" windowWidth="29040" windowHeight="15840" xr2:uid="{D4FB429C-5EBA-411E-91F5-E8E9A6402EBD}"/>
  </bookViews>
  <sheets>
    <sheet name="フォーム" sheetId="1" r:id="rId1"/>
  </sheets>
  <definedNames>
    <definedName name="_xlnm.Print_Area" localSheetId="0">フォーム!$A$1:$T$21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E25" i="1"/>
  <c r="E27" i="1" s="1"/>
  <c r="P21" i="1"/>
  <c r="O21" i="1"/>
  <c r="C21" i="1"/>
  <c r="D21" i="1"/>
  <c r="E9" i="1"/>
  <c r="Q9" i="1" s="1"/>
  <c r="R9" i="1" s="1"/>
  <c r="E10" i="1"/>
  <c r="Q10" i="1" s="1"/>
  <c r="R10" i="1" s="1"/>
  <c r="E11" i="1"/>
  <c r="Q11" i="1" s="1"/>
  <c r="R11" i="1" s="1"/>
  <c r="E12" i="1"/>
  <c r="Q12" i="1" s="1"/>
  <c r="R12" i="1" s="1"/>
  <c r="E13" i="1"/>
  <c r="Q13" i="1" s="1"/>
  <c r="R13" i="1" s="1"/>
  <c r="E14" i="1"/>
  <c r="Q14" i="1" s="1"/>
  <c r="R14" i="1" s="1"/>
  <c r="E15" i="1"/>
  <c r="Q15" i="1" s="1"/>
  <c r="R15" i="1" s="1"/>
  <c r="E16" i="1"/>
  <c r="Q16" i="1" s="1"/>
  <c r="R16" i="1" s="1"/>
  <c r="E17" i="1"/>
  <c r="Q17" i="1" s="1"/>
  <c r="R17" i="1" s="1"/>
  <c r="E18" i="1"/>
  <c r="Q18" i="1" s="1"/>
  <c r="R18" i="1" s="1"/>
  <c r="E19" i="1"/>
  <c r="Q19" i="1" s="1"/>
  <c r="R19" i="1" s="1"/>
  <c r="E20" i="1"/>
  <c r="Q20" i="1" s="1"/>
  <c r="R20" i="1" s="1"/>
  <c r="E8" i="1" l="1"/>
  <c r="Q8" i="1" s="1"/>
  <c r="R8" i="1" s="1"/>
  <c r="E7" i="1"/>
  <c r="F7" i="1" l="1"/>
  <c r="F21" i="1" s="1"/>
  <c r="Q7" i="1"/>
  <c r="E21" i="1"/>
  <c r="R7" i="1" l="1"/>
  <c r="R21" i="1" s="1"/>
  <c r="Q21" i="1"/>
</calcChain>
</file>

<file path=xl/sharedStrings.xml><?xml version="1.0" encoding="utf-8"?>
<sst xmlns="http://schemas.openxmlformats.org/spreadsheetml/2006/main" count="100" uniqueCount="75">
  <si>
    <t>会議名</t>
    <rPh sb="0" eb="2">
      <t>カイギ</t>
    </rPh>
    <rPh sb="2" eb="3">
      <t>メイ</t>
    </rPh>
    <phoneticPr fontId="2"/>
  </si>
  <si>
    <t>頻度</t>
    <rPh sb="0" eb="2">
      <t>ヒンド</t>
    </rPh>
    <phoneticPr fontId="2"/>
  </si>
  <si>
    <t>時間</t>
    <rPh sb="0" eb="2">
      <t>ジカン</t>
    </rPh>
    <phoneticPr fontId="2"/>
  </si>
  <si>
    <t>毎週</t>
    <rPh sb="0" eb="2">
      <t>マイシュウ</t>
    </rPh>
    <phoneticPr fontId="2"/>
  </si>
  <si>
    <t>○</t>
  </si>
  <si>
    <t>毎日</t>
    <rPh sb="0" eb="2">
      <t>マイニチ</t>
    </rPh>
    <phoneticPr fontId="3"/>
  </si>
  <si>
    <t>毎週</t>
    <rPh sb="0" eb="2">
      <t>マイシュウ</t>
    </rPh>
    <phoneticPr fontId="3"/>
  </si>
  <si>
    <t>隔週</t>
    <rPh sb="0" eb="2">
      <t>カクシュウ</t>
    </rPh>
    <phoneticPr fontId="3"/>
  </si>
  <si>
    <t>毎月</t>
    <rPh sb="0" eb="2">
      <t>マイツキ</t>
    </rPh>
    <phoneticPr fontId="3"/>
  </si>
  <si>
    <t>毎年</t>
    <rPh sb="0" eb="2">
      <t>マイトシ</t>
    </rPh>
    <phoneticPr fontId="3"/>
  </si>
  <si>
    <t>人数</t>
    <rPh sb="0" eb="2">
      <t>ニンズウ</t>
    </rPh>
    <phoneticPr fontId="3"/>
  </si>
  <si>
    <t>参加者</t>
    <rPh sb="0" eb="3">
      <t>サンカシャ</t>
    </rPh>
    <phoneticPr fontId="3"/>
  </si>
  <si>
    <t>プルダウン</t>
    <phoneticPr fontId="3"/>
  </si>
  <si>
    <t>数値入力</t>
    <rPh sb="0" eb="2">
      <t>スウチ</t>
    </rPh>
    <rPh sb="2" eb="4">
      <t>ニュウリョク</t>
    </rPh>
    <phoneticPr fontId="3"/>
  </si>
  <si>
    <t>自動計算</t>
    <rPh sb="0" eb="2">
      <t>ジドウ</t>
    </rPh>
    <rPh sb="2" eb="4">
      <t>ケイサン</t>
    </rPh>
    <phoneticPr fontId="3"/>
  </si>
  <si>
    <t>特記事項</t>
    <rPh sb="0" eb="2">
      <t>トッキ</t>
    </rPh>
    <rPh sb="2" eb="4">
      <t>ジコウ</t>
    </rPh>
    <phoneticPr fontId="3"/>
  </si>
  <si>
    <t>行を広げてください</t>
    <rPh sb="0" eb="1">
      <t>ギョウ</t>
    </rPh>
    <rPh sb="2" eb="3">
      <t>ヒロ</t>
    </rPh>
    <phoneticPr fontId="3"/>
  </si>
  <si>
    <t>平均・合計</t>
    <rPh sb="0" eb="2">
      <t>ヘイキン</t>
    </rPh>
    <rPh sb="3" eb="5">
      <t>ゴウケイ</t>
    </rPh>
    <phoneticPr fontId="2"/>
  </si>
  <si>
    <t>会議の種類</t>
    <rPh sb="0" eb="2">
      <t>カイギ</t>
    </rPh>
    <rPh sb="3" eb="5">
      <t>シュルイ</t>
    </rPh>
    <phoneticPr fontId="3"/>
  </si>
  <si>
    <t>情報共有</t>
    <rPh sb="0" eb="2">
      <t>ジョウホウ</t>
    </rPh>
    <rPh sb="2" eb="4">
      <t>キョウユウ</t>
    </rPh>
    <phoneticPr fontId="3"/>
  </si>
  <si>
    <t>アイデア出し</t>
    <rPh sb="4" eb="5">
      <t>ダ</t>
    </rPh>
    <phoneticPr fontId="3"/>
  </si>
  <si>
    <t>意思決定</t>
    <rPh sb="0" eb="2">
      <t>イシ</t>
    </rPh>
    <rPh sb="2" eb="4">
      <t>ケッテイ</t>
    </rPh>
    <phoneticPr fontId="3"/>
  </si>
  <si>
    <t>○</t>
    <phoneticPr fontId="3"/>
  </si>
  <si>
    <t>文字入力</t>
    <rPh sb="0" eb="2">
      <t>モジ</t>
    </rPh>
    <rPh sb="2" eb="4">
      <t>ニュウリョク</t>
    </rPh>
    <phoneticPr fontId="3"/>
  </si>
  <si>
    <t>【現状】</t>
    <rPh sb="1" eb="3">
      <t>ゲンジョウ</t>
    </rPh>
    <phoneticPr fontId="2"/>
  </si>
  <si>
    <t>【見直し後】</t>
    <rPh sb="1" eb="3">
      <t>ミナオ</t>
    </rPh>
    <rPh sb="4" eb="5">
      <t>ゴ</t>
    </rPh>
    <phoneticPr fontId="2"/>
  </si>
  <si>
    <t>投資</t>
    <rPh sb="0" eb="2">
      <t>トウシ</t>
    </rPh>
    <phoneticPr fontId="3"/>
  </si>
  <si>
    <t>【基礎データ・プルダウンデータ】</t>
    <rPh sb="1" eb="3">
      <t>キソ</t>
    </rPh>
    <phoneticPr fontId="3"/>
  </si>
  <si>
    <t>平均年収</t>
    <rPh sb="0" eb="2">
      <t>ヘイキン</t>
    </rPh>
    <rPh sb="2" eb="4">
      <t>ネンシュウ</t>
    </rPh>
    <phoneticPr fontId="3"/>
  </si>
  <si>
    <t>千円</t>
    <rPh sb="0" eb="2">
      <t>センエン</t>
    </rPh>
    <phoneticPr fontId="3"/>
  </si>
  <si>
    <t>社会保険料含む</t>
    <rPh sb="0" eb="4">
      <t>シャカイホケン</t>
    </rPh>
    <rPh sb="4" eb="5">
      <t>リョウ</t>
    </rPh>
    <rPh sb="5" eb="6">
      <t>フク</t>
    </rPh>
    <phoneticPr fontId="3"/>
  </si>
  <si>
    <t>年間労働時間</t>
    <rPh sb="0" eb="2">
      <t>ネンカン</t>
    </rPh>
    <rPh sb="2" eb="6">
      <t>ロウドウジカン</t>
    </rPh>
    <phoneticPr fontId="3"/>
  </si>
  <si>
    <t>時間</t>
    <rPh sb="0" eb="2">
      <t>ジカン</t>
    </rPh>
    <phoneticPr fontId="3"/>
  </si>
  <si>
    <t>人件費/時間</t>
    <rPh sb="0" eb="3">
      <t>ジンケンヒ</t>
    </rPh>
    <rPh sb="4" eb="6">
      <t>ジカン</t>
    </rPh>
    <phoneticPr fontId="3"/>
  </si>
  <si>
    <t>千円/時間</t>
    <rPh sb="0" eb="2">
      <t>センエン</t>
    </rPh>
    <rPh sb="3" eb="5">
      <t>ジカン</t>
    </rPh>
    <phoneticPr fontId="3"/>
  </si>
  <si>
    <t>時間/年</t>
    <rPh sb="0" eb="2">
      <t>ジカン</t>
    </rPh>
    <rPh sb="3" eb="4">
      <t>ネン</t>
    </rPh>
    <phoneticPr fontId="3"/>
  </si>
  <si>
    <t>千円/年</t>
    <rPh sb="0" eb="2">
      <t>センエン</t>
    </rPh>
    <rPh sb="3" eb="4">
      <t>ネン</t>
    </rPh>
    <phoneticPr fontId="3"/>
  </si>
  <si>
    <t>意思決定</t>
    <rPh sb="0" eb="4">
      <t>イシケッテイ</t>
    </rPh>
    <phoneticPr fontId="3"/>
  </si>
  <si>
    <t>削減効果</t>
    <rPh sb="0" eb="4">
      <t>サクゲンコウカ</t>
    </rPh>
    <phoneticPr fontId="3"/>
  </si>
  <si>
    <t>現状維持</t>
    <rPh sb="0" eb="2">
      <t>ゲンジョウ</t>
    </rPh>
    <rPh sb="2" eb="4">
      <t>イジ</t>
    </rPh>
    <phoneticPr fontId="3"/>
  </si>
  <si>
    <t>廃止</t>
    <rPh sb="0" eb="2">
      <t>ハイシ</t>
    </rPh>
    <phoneticPr fontId="3"/>
  </si>
  <si>
    <t>一旦中止</t>
    <rPh sb="0" eb="2">
      <t>イッタン</t>
    </rPh>
    <rPh sb="2" eb="4">
      <t>チュウシ</t>
    </rPh>
    <phoneticPr fontId="3"/>
  </si>
  <si>
    <t>開催頻度減</t>
    <rPh sb="0" eb="2">
      <t>カイサイ</t>
    </rPh>
    <rPh sb="2" eb="4">
      <t>ヒンド</t>
    </rPh>
    <rPh sb="4" eb="5">
      <t>ゲン</t>
    </rPh>
    <phoneticPr fontId="3"/>
  </si>
  <si>
    <t>会議時間減</t>
    <rPh sb="0" eb="2">
      <t>カイギ</t>
    </rPh>
    <rPh sb="2" eb="4">
      <t>ジカン</t>
    </rPh>
    <rPh sb="4" eb="5">
      <t>ゲン</t>
    </rPh>
    <phoneticPr fontId="3"/>
  </si>
  <si>
    <t>参加人数減</t>
    <rPh sb="0" eb="2">
      <t>サンカ</t>
    </rPh>
    <rPh sb="2" eb="4">
      <t>ニンズウ</t>
    </rPh>
    <rPh sb="4" eb="5">
      <t>ゲン</t>
    </rPh>
    <phoneticPr fontId="3"/>
  </si>
  <si>
    <t>会議の改廃の方向性</t>
    <rPh sb="0" eb="2">
      <t>カイギ</t>
    </rPh>
    <rPh sb="3" eb="5">
      <t>カイハイ</t>
    </rPh>
    <rPh sb="6" eb="9">
      <t>ホウコウセイ</t>
    </rPh>
    <phoneticPr fontId="3"/>
  </si>
  <si>
    <t>開催頻度増</t>
    <rPh sb="0" eb="2">
      <t>カイサイ</t>
    </rPh>
    <rPh sb="2" eb="4">
      <t>ヒンド</t>
    </rPh>
    <rPh sb="4" eb="5">
      <t>ゾウ</t>
    </rPh>
    <phoneticPr fontId="3"/>
  </si>
  <si>
    <t>会議時間増</t>
    <rPh sb="0" eb="2">
      <t>カイギ</t>
    </rPh>
    <rPh sb="2" eb="4">
      <t>ジカン</t>
    </rPh>
    <rPh sb="4" eb="5">
      <t>ゾウ</t>
    </rPh>
    <phoneticPr fontId="3"/>
  </si>
  <si>
    <t>参加人数増</t>
    <rPh sb="0" eb="2">
      <t>サンカ</t>
    </rPh>
    <rPh sb="2" eb="4">
      <t>ニンズウ</t>
    </rPh>
    <rPh sb="4" eb="5">
      <t>ゾウ</t>
    </rPh>
    <phoneticPr fontId="3"/>
  </si>
  <si>
    <t>会議を廃止する</t>
    <rPh sb="0" eb="2">
      <t>カイギ</t>
    </rPh>
    <rPh sb="3" eb="5">
      <t>ハイシ</t>
    </rPh>
    <phoneticPr fontId="3"/>
  </si>
  <si>
    <t>会議を一旦中止する</t>
    <rPh sb="0" eb="2">
      <t>カイギ</t>
    </rPh>
    <rPh sb="3" eb="5">
      <t>イッタン</t>
    </rPh>
    <rPh sb="5" eb="7">
      <t>チュウシ</t>
    </rPh>
    <phoneticPr fontId="3"/>
  </si>
  <si>
    <t>会議は継続し現状維持する</t>
    <rPh sb="0" eb="2">
      <t>カイギ</t>
    </rPh>
    <rPh sb="3" eb="5">
      <t>ケイゾク</t>
    </rPh>
    <rPh sb="6" eb="8">
      <t>ゲンジョウ</t>
    </rPh>
    <rPh sb="8" eb="10">
      <t>イジ</t>
    </rPh>
    <phoneticPr fontId="3"/>
  </si>
  <si>
    <t>会議の開催頻度を増やす</t>
    <rPh sb="0" eb="2">
      <t>カイギ</t>
    </rPh>
    <rPh sb="3" eb="5">
      <t>カイサイ</t>
    </rPh>
    <rPh sb="5" eb="7">
      <t>ヒンド</t>
    </rPh>
    <rPh sb="8" eb="9">
      <t>フ</t>
    </rPh>
    <phoneticPr fontId="3"/>
  </si>
  <si>
    <t>会議の開催頻度を減らす</t>
    <rPh sb="0" eb="2">
      <t>カイギ</t>
    </rPh>
    <rPh sb="3" eb="5">
      <t>カイサイ</t>
    </rPh>
    <rPh sb="5" eb="7">
      <t>ヒンド</t>
    </rPh>
    <rPh sb="8" eb="9">
      <t>ヘ</t>
    </rPh>
    <phoneticPr fontId="3"/>
  </si>
  <si>
    <t>会議の時間を増やす</t>
    <rPh sb="0" eb="2">
      <t>カイギ</t>
    </rPh>
    <rPh sb="3" eb="5">
      <t>ジカン</t>
    </rPh>
    <rPh sb="6" eb="7">
      <t>フ</t>
    </rPh>
    <phoneticPr fontId="3"/>
  </si>
  <si>
    <t>会議の時間を減らす</t>
    <rPh sb="0" eb="2">
      <t>カイギ</t>
    </rPh>
    <rPh sb="3" eb="5">
      <t>ジカン</t>
    </rPh>
    <rPh sb="6" eb="7">
      <t>ヘ</t>
    </rPh>
    <phoneticPr fontId="3"/>
  </si>
  <si>
    <t>会議の参加者を増やす</t>
    <rPh sb="0" eb="2">
      <t>カイギ</t>
    </rPh>
    <rPh sb="3" eb="6">
      <t>サンカシャ</t>
    </rPh>
    <rPh sb="7" eb="8">
      <t>フ</t>
    </rPh>
    <phoneticPr fontId="3"/>
  </si>
  <si>
    <t>会議の参加者を減らす</t>
    <rPh sb="0" eb="2">
      <t>カイギ</t>
    </rPh>
    <rPh sb="3" eb="6">
      <t>サンカシャ</t>
    </rPh>
    <rPh sb="7" eb="8">
      <t>ヘ</t>
    </rPh>
    <phoneticPr fontId="3"/>
  </si>
  <si>
    <t>参加人数</t>
    <rPh sb="0" eb="2">
      <t>サンカ</t>
    </rPh>
    <rPh sb="2" eb="4">
      <t>ニンズウ</t>
    </rPh>
    <phoneticPr fontId="2"/>
  </si>
  <si>
    <t>会議時間</t>
    <rPh sb="0" eb="2">
      <t>カイギ</t>
    </rPh>
    <rPh sb="2" eb="4">
      <t>ジカン</t>
    </rPh>
    <phoneticPr fontId="2"/>
  </si>
  <si>
    <t>会議の改廃フォーマット</t>
    <rPh sb="0" eb="2">
      <t>カイギ</t>
    </rPh>
    <rPh sb="3" eb="5">
      <t>カイハイ</t>
    </rPh>
    <phoneticPr fontId="3"/>
  </si>
  <si>
    <t>営業部定例会議</t>
    <rPh sb="0" eb="3">
      <t>エイギョウブ</t>
    </rPh>
    <rPh sb="3" eb="7">
      <t>テイレイカイギ</t>
    </rPh>
    <phoneticPr fontId="2"/>
  </si>
  <si>
    <t>会議の評価</t>
    <rPh sb="0" eb="2">
      <t>カイギ</t>
    </rPh>
    <rPh sb="3" eb="5">
      <t>ヒョウカ</t>
    </rPh>
    <phoneticPr fontId="3"/>
  </si>
  <si>
    <t>〇：期待以上の情報共有が図れている</t>
    <rPh sb="2" eb="4">
      <t>キタイ</t>
    </rPh>
    <rPh sb="4" eb="6">
      <t>イジョウ</t>
    </rPh>
    <rPh sb="7" eb="9">
      <t>ジョウホウ</t>
    </rPh>
    <rPh sb="9" eb="11">
      <t>キョウユウ</t>
    </rPh>
    <rPh sb="12" eb="13">
      <t>ハカ</t>
    </rPh>
    <phoneticPr fontId="3"/>
  </si>
  <si>
    <t>△：期待未満の情報共有しか図れていない</t>
    <rPh sb="2" eb="4">
      <t>キタイ</t>
    </rPh>
    <rPh sb="4" eb="6">
      <t>ミマン</t>
    </rPh>
    <rPh sb="7" eb="9">
      <t>ジョウホウ</t>
    </rPh>
    <rPh sb="9" eb="11">
      <t>キョウユウ</t>
    </rPh>
    <rPh sb="13" eb="14">
      <t>ハカ</t>
    </rPh>
    <phoneticPr fontId="3"/>
  </si>
  <si>
    <t>×：代替の方法で共有できそう</t>
    <rPh sb="2" eb="4">
      <t>ダイタイ</t>
    </rPh>
    <rPh sb="5" eb="7">
      <t>ホウホウ</t>
    </rPh>
    <rPh sb="8" eb="10">
      <t>キョウユウ</t>
    </rPh>
    <phoneticPr fontId="3"/>
  </si>
  <si>
    <t>〇：期待以上のアイデアが創造されている</t>
    <rPh sb="2" eb="4">
      <t>キタイ</t>
    </rPh>
    <rPh sb="4" eb="6">
      <t>イジョウ</t>
    </rPh>
    <rPh sb="12" eb="14">
      <t>ソウゾウ</t>
    </rPh>
    <phoneticPr fontId="3"/>
  </si>
  <si>
    <t>△：期待未満のアイデア創造しか図れていない</t>
    <rPh sb="2" eb="4">
      <t>キタイ</t>
    </rPh>
    <rPh sb="4" eb="6">
      <t>ミマン</t>
    </rPh>
    <rPh sb="11" eb="13">
      <t>ソウゾウ</t>
    </rPh>
    <rPh sb="15" eb="16">
      <t>ハカ</t>
    </rPh>
    <phoneticPr fontId="3"/>
  </si>
  <si>
    <t>×：新しいアイデアがほとんど生み出されてない</t>
    <rPh sb="2" eb="3">
      <t>アタラ</t>
    </rPh>
    <rPh sb="14" eb="15">
      <t>ウ</t>
    </rPh>
    <rPh sb="16" eb="17">
      <t>ダ</t>
    </rPh>
    <phoneticPr fontId="3"/>
  </si>
  <si>
    <t>〇：期待以上の意思決定が図れている</t>
    <rPh sb="2" eb="4">
      <t>キタイ</t>
    </rPh>
    <rPh sb="4" eb="6">
      <t>イジョウ</t>
    </rPh>
    <rPh sb="7" eb="11">
      <t>イシケッテイ</t>
    </rPh>
    <rPh sb="12" eb="13">
      <t>ハカ</t>
    </rPh>
    <phoneticPr fontId="3"/>
  </si>
  <si>
    <t>△：期待未満の意思決定しか図れてない</t>
    <rPh sb="2" eb="4">
      <t>キタイ</t>
    </rPh>
    <rPh sb="4" eb="6">
      <t>ミマン</t>
    </rPh>
    <rPh sb="7" eb="11">
      <t>イシケッテイ</t>
    </rPh>
    <rPh sb="13" eb="14">
      <t>ハカ</t>
    </rPh>
    <phoneticPr fontId="3"/>
  </si>
  <si>
    <t>×：意思決定の保留がほとんど</t>
    <rPh sb="2" eb="4">
      <t>イシ</t>
    </rPh>
    <rPh sb="4" eb="6">
      <t>ケッテイ</t>
    </rPh>
    <rPh sb="7" eb="9">
      <t>ホリュウ</t>
    </rPh>
    <phoneticPr fontId="3"/>
  </si>
  <si>
    <t>来月から参加人数を絞る</t>
    <rPh sb="0" eb="2">
      <t>ライゲツ</t>
    </rPh>
    <rPh sb="4" eb="8">
      <t>サンカニンズウ</t>
    </rPh>
    <rPh sb="9" eb="10">
      <t>シボ</t>
    </rPh>
    <phoneticPr fontId="3"/>
  </si>
  <si>
    <t>部長・課長のみ担当者不要</t>
    <rPh sb="0" eb="2">
      <t>ブチョウ</t>
    </rPh>
    <rPh sb="3" eb="5">
      <t>カチョウ</t>
    </rPh>
    <rPh sb="7" eb="10">
      <t>タントウシャ</t>
    </rPh>
    <rPh sb="10" eb="12">
      <t>フヨウ</t>
    </rPh>
    <phoneticPr fontId="3"/>
  </si>
  <si>
    <t>改廃</t>
    <rPh sb="0" eb="2">
      <t>カイハイ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</si>
</sst>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1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メイリオ"/>
      <family val="2"/>
      <charset val="128"/>
    </font>
    <font>
      <sz val="11"/>
      <color theme="0"/>
      <name val="メイリオ"/>
      <family val="2"/>
      <charset val="128"/>
    </font>
    <font>
      <sz val="11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0"/>
      <color theme="1" tint="0.34998626667073579"/>
      <name val="メイリオ"/>
      <family val="3"/>
      <charset val="128"/>
    </font>
    <font>
      <sz val="14"/>
      <color theme="1" tint="0.249977111117893"/>
      <name val="メイリオ"/>
      <family val="3"/>
      <charset val="128"/>
    </font>
    <font>
      <sz val="11"/>
      <color theme="1" tint="0.249977111117893"/>
      <name val="メイリオ"/>
      <family val="2"/>
      <charset val="128"/>
    </font>
    <font>
      <sz val="11"/>
      <color theme="1" tint="0.249977111117893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shrinkToFit="1"/>
    </xf>
    <xf numFmtId="0" fontId="6" fillId="6" borderId="3" xfId="0" applyFont="1" applyFill="1" applyBorder="1" applyAlignment="1">
      <alignment horizontal="center" vertical="center" shrinkToFit="1"/>
    </xf>
    <xf numFmtId="0" fontId="6" fillId="6" borderId="16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38" fontId="10" fillId="0" borderId="1" xfId="1" applyFont="1" applyBorder="1">
      <alignment vertical="center"/>
    </xf>
    <xf numFmtId="0" fontId="10" fillId="0" borderId="1" xfId="0" applyFont="1" applyBorder="1" applyAlignment="1">
      <alignment vertical="center" shrinkToFit="1"/>
    </xf>
    <xf numFmtId="38" fontId="10" fillId="0" borderId="2" xfId="1" applyFont="1" applyBorder="1">
      <alignment vertical="center"/>
    </xf>
    <xf numFmtId="38" fontId="10" fillId="0" borderId="3" xfId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 applyAlignment="1">
      <alignment vertical="center" shrinkToFit="1"/>
    </xf>
    <xf numFmtId="0" fontId="9" fillId="2" borderId="3" xfId="0" applyFont="1" applyFill="1" applyBorder="1">
      <alignment vertical="center"/>
    </xf>
    <xf numFmtId="176" fontId="9" fillId="0" borderId="3" xfId="0" applyNumberFormat="1" applyFont="1" applyBorder="1">
      <alignment vertical="center"/>
    </xf>
    <xf numFmtId="38" fontId="9" fillId="0" borderId="3" xfId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vertical="center" shrinkToFit="1"/>
    </xf>
    <xf numFmtId="0" fontId="10" fillId="2" borderId="3" xfId="0" applyFont="1" applyFill="1" applyBorder="1">
      <alignment vertical="center"/>
    </xf>
    <xf numFmtId="176" fontId="10" fillId="0" borderId="3" xfId="0" applyNumberFormat="1" applyFont="1" applyBorder="1">
      <alignment vertical="center"/>
    </xf>
    <xf numFmtId="0" fontId="9" fillId="0" borderId="0" xfId="0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7" fontId="10" fillId="0" borderId="0" xfId="1" applyNumberFormat="1" applyFo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07A7-6119-45FE-8BBD-10A2FA29CA2C}">
  <sheetPr>
    <pageSetUpPr fitToPage="1"/>
  </sheetPr>
  <dimension ref="A1:T46"/>
  <sheetViews>
    <sheetView showGridLines="0" tabSelected="1" workbookViewId="0">
      <selection activeCell="A2" sqref="A2"/>
    </sheetView>
  </sheetViews>
  <sheetFormatPr defaultRowHeight="18.75" x14ac:dyDescent="0.45"/>
  <cols>
    <col min="1" max="1" width="17.109375" customWidth="1"/>
    <col min="10" max="11" width="26.33203125" customWidth="1"/>
    <col min="12" max="12" width="2.109375" customWidth="1"/>
    <col min="19" max="19" width="19.6640625" customWidth="1"/>
    <col min="20" max="20" width="20.77734375" customWidth="1"/>
  </cols>
  <sheetData>
    <row r="1" spans="1:20" ht="27.6" customHeight="1" thickTop="1" thickBot="1" x14ac:dyDescent="0.5">
      <c r="A1" s="37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0" ht="19.5" thickTop="1" x14ac:dyDescent="0.45"/>
    <row r="3" spans="1:20" x14ac:dyDescent="0.45">
      <c r="A3" t="s">
        <v>24</v>
      </c>
      <c r="M3" t="s">
        <v>25</v>
      </c>
    </row>
    <row r="4" spans="1:20" x14ac:dyDescent="0.45">
      <c r="A4" s="45" t="s">
        <v>0</v>
      </c>
      <c r="B4" s="46" t="s">
        <v>1</v>
      </c>
      <c r="C4" s="46" t="s">
        <v>59</v>
      </c>
      <c r="D4" s="47" t="s">
        <v>58</v>
      </c>
      <c r="E4" s="48" t="s">
        <v>26</v>
      </c>
      <c r="F4" s="49"/>
      <c r="G4" s="42" t="s">
        <v>18</v>
      </c>
      <c r="H4" s="43"/>
      <c r="I4" s="44"/>
      <c r="J4" s="47" t="s">
        <v>62</v>
      </c>
      <c r="K4" s="40" t="s">
        <v>45</v>
      </c>
      <c r="L4" s="1"/>
      <c r="M4" s="41" t="s">
        <v>74</v>
      </c>
      <c r="N4" s="36" t="s">
        <v>1</v>
      </c>
      <c r="O4" s="36" t="s">
        <v>2</v>
      </c>
      <c r="P4" s="36" t="s">
        <v>10</v>
      </c>
      <c r="Q4" s="34" t="s">
        <v>38</v>
      </c>
      <c r="R4" s="35"/>
      <c r="S4" s="36" t="s">
        <v>15</v>
      </c>
      <c r="T4" s="36" t="s">
        <v>11</v>
      </c>
    </row>
    <row r="5" spans="1:20" x14ac:dyDescent="0.45">
      <c r="A5" s="45"/>
      <c r="B5" s="46"/>
      <c r="C5" s="46"/>
      <c r="D5" s="47"/>
      <c r="E5" s="3" t="s">
        <v>35</v>
      </c>
      <c r="F5" s="4" t="s">
        <v>36</v>
      </c>
      <c r="G5" s="5" t="s">
        <v>19</v>
      </c>
      <c r="H5" s="6" t="s">
        <v>20</v>
      </c>
      <c r="I5" s="7" t="s">
        <v>21</v>
      </c>
      <c r="J5" s="47"/>
      <c r="K5" s="40"/>
      <c r="L5" s="1"/>
      <c r="M5" s="36"/>
      <c r="N5" s="36"/>
      <c r="O5" s="36"/>
      <c r="P5" s="36"/>
      <c r="Q5" s="9" t="s">
        <v>35</v>
      </c>
      <c r="R5" s="9" t="s">
        <v>36</v>
      </c>
      <c r="S5" s="36"/>
      <c r="T5" s="36"/>
    </row>
    <row r="6" spans="1:20" x14ac:dyDescent="0.45">
      <c r="A6" s="8" t="s">
        <v>23</v>
      </c>
      <c r="B6" s="8" t="s">
        <v>12</v>
      </c>
      <c r="C6" s="8" t="s">
        <v>13</v>
      </c>
      <c r="D6" s="8" t="s">
        <v>13</v>
      </c>
      <c r="E6" s="8" t="s">
        <v>14</v>
      </c>
      <c r="F6" s="8" t="s">
        <v>14</v>
      </c>
      <c r="G6" s="8" t="s">
        <v>12</v>
      </c>
      <c r="H6" s="8" t="s">
        <v>12</v>
      </c>
      <c r="I6" s="8" t="s">
        <v>12</v>
      </c>
      <c r="J6" s="8" t="s">
        <v>12</v>
      </c>
      <c r="K6" s="8" t="s">
        <v>12</v>
      </c>
      <c r="L6" s="1"/>
      <c r="M6" s="8" t="s">
        <v>12</v>
      </c>
      <c r="N6" s="8" t="s">
        <v>12</v>
      </c>
      <c r="O6" s="8" t="s">
        <v>13</v>
      </c>
      <c r="P6" s="8" t="s">
        <v>13</v>
      </c>
      <c r="Q6" s="8" t="s">
        <v>14</v>
      </c>
      <c r="R6" s="8" t="s">
        <v>14</v>
      </c>
      <c r="S6" s="8" t="s">
        <v>16</v>
      </c>
      <c r="T6" s="8" t="s">
        <v>16</v>
      </c>
    </row>
    <row r="7" spans="1:20" x14ac:dyDescent="0.45">
      <c r="A7" s="10" t="s">
        <v>61</v>
      </c>
      <c r="B7" s="11" t="s">
        <v>3</v>
      </c>
      <c r="C7" s="12">
        <v>1</v>
      </c>
      <c r="D7" s="13">
        <v>30</v>
      </c>
      <c r="E7" s="13">
        <f>IF(B7="",0,VLOOKUP(B7,$B$24:$C$29,2,0)*C7*D7)</f>
        <v>1440</v>
      </c>
      <c r="F7" s="13">
        <f>E7*$E$27</f>
        <v>3980.7692307692309</v>
      </c>
      <c r="G7" s="11" t="s">
        <v>4</v>
      </c>
      <c r="H7" s="11" t="s">
        <v>4</v>
      </c>
      <c r="I7" s="11"/>
      <c r="J7" s="14" t="s">
        <v>68</v>
      </c>
      <c r="K7" s="14" t="s">
        <v>57</v>
      </c>
      <c r="M7" s="24" t="s">
        <v>44</v>
      </c>
      <c r="N7" s="11" t="s">
        <v>6</v>
      </c>
      <c r="O7" s="12">
        <v>1</v>
      </c>
      <c r="P7" s="13">
        <v>10</v>
      </c>
      <c r="Q7" s="13">
        <f>E7-IF(N7="",0,VLOOKUP(N7,$B$24:$C$29,2,0)*O7*P7)</f>
        <v>960</v>
      </c>
      <c r="R7" s="13">
        <f>Q7*$E$27</f>
        <v>2653.8461538461538</v>
      </c>
      <c r="S7" s="14" t="s">
        <v>72</v>
      </c>
      <c r="T7" s="14" t="s">
        <v>73</v>
      </c>
    </row>
    <row r="8" spans="1:20" x14ac:dyDescent="0.45">
      <c r="A8" s="10"/>
      <c r="B8" s="11"/>
      <c r="C8" s="12"/>
      <c r="D8" s="13"/>
      <c r="E8" s="13">
        <f>IF(B8="",0,VLOOKUP(B8,$B$24:$C$29,2,0)*C8*D8)</f>
        <v>0</v>
      </c>
      <c r="F8" s="13"/>
      <c r="G8" s="11"/>
      <c r="H8" s="11"/>
      <c r="I8" s="11"/>
      <c r="J8" s="14"/>
      <c r="K8" s="14"/>
      <c r="M8" s="24"/>
      <c r="N8" s="11"/>
      <c r="O8" s="12"/>
      <c r="P8" s="13"/>
      <c r="Q8" s="13">
        <f t="shared" ref="Q8:Q20" si="0">E8-IF(N8="",0,VLOOKUP(N8,$B$24:$C$29,2,0)*O8*P8)</f>
        <v>0</v>
      </c>
      <c r="R8" s="13">
        <f t="shared" ref="R8:R20" si="1">Q8*$E$27</f>
        <v>0</v>
      </c>
      <c r="S8" s="14"/>
      <c r="T8" s="14"/>
    </row>
    <row r="9" spans="1:20" x14ac:dyDescent="0.45">
      <c r="A9" s="10"/>
      <c r="B9" s="11"/>
      <c r="C9" s="12"/>
      <c r="D9" s="13"/>
      <c r="E9" s="13">
        <f t="shared" ref="E9:E20" si="2">IF(B9="",0,VLOOKUP(B9,$B$24:$C$29,2,0)*C9*D9)</f>
        <v>0</v>
      </c>
      <c r="F9" s="13"/>
      <c r="G9" s="11"/>
      <c r="H9" s="11"/>
      <c r="I9" s="11"/>
      <c r="J9" s="14"/>
      <c r="K9" s="14"/>
      <c r="M9" s="24"/>
      <c r="N9" s="11"/>
      <c r="O9" s="12"/>
      <c r="P9" s="13"/>
      <c r="Q9" s="13">
        <f t="shared" si="0"/>
        <v>0</v>
      </c>
      <c r="R9" s="13">
        <f t="shared" si="1"/>
        <v>0</v>
      </c>
      <c r="S9" s="14"/>
      <c r="T9" s="14"/>
    </row>
    <row r="10" spans="1:20" x14ac:dyDescent="0.45">
      <c r="A10" s="10"/>
      <c r="B10" s="11"/>
      <c r="C10" s="12"/>
      <c r="D10" s="13"/>
      <c r="E10" s="16">
        <f t="shared" si="2"/>
        <v>0</v>
      </c>
      <c r="F10" s="13"/>
      <c r="G10" s="11"/>
      <c r="H10" s="11"/>
      <c r="I10" s="11"/>
      <c r="J10" s="14"/>
      <c r="K10" s="14"/>
      <c r="M10" s="24"/>
      <c r="N10" s="11"/>
      <c r="O10" s="12"/>
      <c r="P10" s="13"/>
      <c r="Q10" s="13">
        <f t="shared" si="0"/>
        <v>0</v>
      </c>
      <c r="R10" s="13">
        <f t="shared" si="1"/>
        <v>0</v>
      </c>
      <c r="S10" s="14"/>
      <c r="T10" s="14"/>
    </row>
    <row r="11" spans="1:20" x14ac:dyDescent="0.45">
      <c r="A11" s="10"/>
      <c r="B11" s="11"/>
      <c r="C11" s="12"/>
      <c r="D11" s="13"/>
      <c r="E11" s="13">
        <f t="shared" si="2"/>
        <v>0</v>
      </c>
      <c r="F11" s="13"/>
      <c r="G11" s="11"/>
      <c r="H11" s="11"/>
      <c r="I11" s="11"/>
      <c r="J11" s="14"/>
      <c r="K11" s="14"/>
      <c r="M11" s="24"/>
      <c r="N11" s="11"/>
      <c r="O11" s="12"/>
      <c r="P11" s="13"/>
      <c r="Q11" s="13">
        <f t="shared" si="0"/>
        <v>0</v>
      </c>
      <c r="R11" s="13">
        <f t="shared" si="1"/>
        <v>0</v>
      </c>
      <c r="S11" s="14"/>
      <c r="T11" s="14"/>
    </row>
    <row r="12" spans="1:20" x14ac:dyDescent="0.45">
      <c r="A12" s="10"/>
      <c r="B12" s="11"/>
      <c r="C12" s="12"/>
      <c r="D12" s="13"/>
      <c r="E12" s="13">
        <f t="shared" si="2"/>
        <v>0</v>
      </c>
      <c r="F12" s="13"/>
      <c r="G12" s="11"/>
      <c r="H12" s="11"/>
      <c r="I12" s="11"/>
      <c r="J12" s="14"/>
      <c r="K12" s="14"/>
      <c r="M12" s="24"/>
      <c r="N12" s="11"/>
      <c r="O12" s="12"/>
      <c r="P12" s="13"/>
      <c r="Q12" s="13">
        <f t="shared" si="0"/>
        <v>0</v>
      </c>
      <c r="R12" s="13">
        <f t="shared" si="1"/>
        <v>0</v>
      </c>
      <c r="S12" s="14"/>
      <c r="T12" s="14"/>
    </row>
    <row r="13" spans="1:20" x14ac:dyDescent="0.45">
      <c r="A13" s="10"/>
      <c r="B13" s="11"/>
      <c r="C13" s="12"/>
      <c r="D13" s="13"/>
      <c r="E13" s="13">
        <f t="shared" si="2"/>
        <v>0</v>
      </c>
      <c r="F13" s="13"/>
      <c r="G13" s="11"/>
      <c r="H13" s="11"/>
      <c r="I13" s="11"/>
      <c r="J13" s="14"/>
      <c r="K13" s="14"/>
      <c r="M13" s="24"/>
      <c r="N13" s="11"/>
      <c r="O13" s="12"/>
      <c r="P13" s="13"/>
      <c r="Q13" s="13">
        <f t="shared" si="0"/>
        <v>0</v>
      </c>
      <c r="R13" s="13">
        <f t="shared" si="1"/>
        <v>0</v>
      </c>
      <c r="S13" s="14"/>
      <c r="T13" s="14"/>
    </row>
    <row r="14" spans="1:20" x14ac:dyDescent="0.45">
      <c r="A14" s="10"/>
      <c r="B14" s="11"/>
      <c r="C14" s="12"/>
      <c r="D14" s="13"/>
      <c r="E14" s="13">
        <f t="shared" si="2"/>
        <v>0</v>
      </c>
      <c r="F14" s="13"/>
      <c r="G14" s="11"/>
      <c r="H14" s="11"/>
      <c r="I14" s="11"/>
      <c r="J14" s="14"/>
      <c r="K14" s="14"/>
      <c r="M14" s="24"/>
      <c r="N14" s="11"/>
      <c r="O14" s="12"/>
      <c r="P14" s="13"/>
      <c r="Q14" s="13">
        <f t="shared" si="0"/>
        <v>0</v>
      </c>
      <c r="R14" s="13">
        <f t="shared" si="1"/>
        <v>0</v>
      </c>
      <c r="S14" s="14"/>
      <c r="T14" s="14"/>
    </row>
    <row r="15" spans="1:20" x14ac:dyDescent="0.45">
      <c r="A15" s="10"/>
      <c r="B15" s="11"/>
      <c r="C15" s="12"/>
      <c r="D15" s="13"/>
      <c r="E15" s="13">
        <f t="shared" si="2"/>
        <v>0</v>
      </c>
      <c r="F15" s="13"/>
      <c r="G15" s="11"/>
      <c r="H15" s="11"/>
      <c r="I15" s="11"/>
      <c r="J15" s="14"/>
      <c r="K15" s="14"/>
      <c r="M15" s="24"/>
      <c r="N15" s="11"/>
      <c r="O15" s="12"/>
      <c r="P15" s="13"/>
      <c r="Q15" s="13">
        <f t="shared" si="0"/>
        <v>0</v>
      </c>
      <c r="R15" s="13">
        <f t="shared" si="1"/>
        <v>0</v>
      </c>
      <c r="S15" s="14"/>
      <c r="T15" s="14"/>
    </row>
    <row r="16" spans="1:20" x14ac:dyDescent="0.45">
      <c r="A16" s="10"/>
      <c r="B16" s="11"/>
      <c r="C16" s="12"/>
      <c r="D16" s="13"/>
      <c r="E16" s="13">
        <f t="shared" si="2"/>
        <v>0</v>
      </c>
      <c r="F16" s="13"/>
      <c r="G16" s="11"/>
      <c r="H16" s="11"/>
      <c r="I16" s="11"/>
      <c r="J16" s="14"/>
      <c r="K16" s="14"/>
      <c r="M16" s="24"/>
      <c r="N16" s="11"/>
      <c r="O16" s="12"/>
      <c r="P16" s="13"/>
      <c r="Q16" s="13">
        <f t="shared" si="0"/>
        <v>0</v>
      </c>
      <c r="R16" s="13">
        <f t="shared" si="1"/>
        <v>0</v>
      </c>
      <c r="S16" s="14"/>
      <c r="T16" s="14"/>
    </row>
    <row r="17" spans="1:20" x14ac:dyDescent="0.45">
      <c r="A17" s="10"/>
      <c r="B17" s="11"/>
      <c r="C17" s="12"/>
      <c r="D17" s="13"/>
      <c r="E17" s="13">
        <f t="shared" si="2"/>
        <v>0</v>
      </c>
      <c r="F17" s="13"/>
      <c r="G17" s="11"/>
      <c r="H17" s="11"/>
      <c r="I17" s="11"/>
      <c r="J17" s="14"/>
      <c r="K17" s="14"/>
      <c r="M17" s="24"/>
      <c r="N17" s="11"/>
      <c r="O17" s="12"/>
      <c r="P17" s="13"/>
      <c r="Q17" s="13">
        <f t="shared" si="0"/>
        <v>0</v>
      </c>
      <c r="R17" s="13">
        <f t="shared" si="1"/>
        <v>0</v>
      </c>
      <c r="S17" s="14"/>
      <c r="T17" s="14"/>
    </row>
    <row r="18" spans="1:20" x14ac:dyDescent="0.45">
      <c r="A18" s="10"/>
      <c r="B18" s="11"/>
      <c r="C18" s="12"/>
      <c r="D18" s="13"/>
      <c r="E18" s="13">
        <f t="shared" si="2"/>
        <v>0</v>
      </c>
      <c r="F18" s="13"/>
      <c r="G18" s="11"/>
      <c r="H18" s="11"/>
      <c r="I18" s="11"/>
      <c r="J18" s="14"/>
      <c r="K18" s="14"/>
      <c r="M18" s="24"/>
      <c r="N18" s="11"/>
      <c r="O18" s="12"/>
      <c r="P18" s="13"/>
      <c r="Q18" s="13">
        <f t="shared" si="0"/>
        <v>0</v>
      </c>
      <c r="R18" s="13">
        <f t="shared" si="1"/>
        <v>0</v>
      </c>
      <c r="S18" s="14"/>
      <c r="T18" s="14"/>
    </row>
    <row r="19" spans="1:20" x14ac:dyDescent="0.45">
      <c r="A19" s="10"/>
      <c r="B19" s="11"/>
      <c r="C19" s="12"/>
      <c r="D19" s="13"/>
      <c r="E19" s="13">
        <f t="shared" si="2"/>
        <v>0</v>
      </c>
      <c r="F19" s="13"/>
      <c r="G19" s="11"/>
      <c r="H19" s="11"/>
      <c r="I19" s="11"/>
      <c r="J19" s="14"/>
      <c r="K19" s="14"/>
      <c r="M19" s="24"/>
      <c r="N19" s="11"/>
      <c r="O19" s="12"/>
      <c r="P19" s="13"/>
      <c r="Q19" s="13">
        <f t="shared" si="0"/>
        <v>0</v>
      </c>
      <c r="R19" s="13">
        <f t="shared" si="1"/>
        <v>0</v>
      </c>
      <c r="S19" s="14"/>
      <c r="T19" s="14"/>
    </row>
    <row r="20" spans="1:20" ht="19.5" thickBot="1" x14ac:dyDescent="0.5">
      <c r="A20" s="17"/>
      <c r="B20" s="18"/>
      <c r="C20" s="19"/>
      <c r="D20" s="15"/>
      <c r="E20" s="15">
        <f t="shared" si="2"/>
        <v>0</v>
      </c>
      <c r="F20" s="15"/>
      <c r="G20" s="18"/>
      <c r="H20" s="18"/>
      <c r="I20" s="18"/>
      <c r="J20" s="20"/>
      <c r="K20" s="20"/>
      <c r="M20" s="25"/>
      <c r="N20" s="18"/>
      <c r="O20" s="19"/>
      <c r="P20" s="15"/>
      <c r="Q20" s="15">
        <f t="shared" si="0"/>
        <v>0</v>
      </c>
      <c r="R20" s="15">
        <f t="shared" si="1"/>
        <v>0</v>
      </c>
      <c r="S20" s="20"/>
      <c r="T20" s="20"/>
    </row>
    <row r="21" spans="1:20" ht="19.5" thickTop="1" x14ac:dyDescent="0.45">
      <c r="A21" s="2" t="s">
        <v>17</v>
      </c>
      <c r="B21" s="21"/>
      <c r="C21" s="22">
        <f>AVERAGE(C7:C20)</f>
        <v>1</v>
      </c>
      <c r="D21" s="22">
        <f>AVERAGE(D7:D20)</f>
        <v>30</v>
      </c>
      <c r="E21" s="23">
        <f>SUM(E7:E20)</f>
        <v>1440</v>
      </c>
      <c r="F21" s="23">
        <f>SUM(F7:F20)</f>
        <v>3980.7692307692309</v>
      </c>
      <c r="G21" s="21"/>
      <c r="H21" s="21"/>
      <c r="I21" s="21"/>
      <c r="J21" s="21"/>
      <c r="K21" s="21"/>
      <c r="M21" s="26"/>
      <c r="N21" s="27"/>
      <c r="O21" s="28">
        <f>AVERAGE(O7:O20)</f>
        <v>1</v>
      </c>
      <c r="P21" s="28">
        <f>AVERAGE(P7:P20)</f>
        <v>10</v>
      </c>
      <c r="Q21" s="16">
        <f>SUM(Q7:Q20)</f>
        <v>960</v>
      </c>
      <c r="R21" s="16">
        <f>SUM(R7:R20)</f>
        <v>2653.8461538461538</v>
      </c>
      <c r="S21" s="27"/>
      <c r="T21" s="27"/>
    </row>
    <row r="23" spans="1:20" x14ac:dyDescent="0.45">
      <c r="A23" s="29" t="s">
        <v>27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45">
      <c r="A24" s="29"/>
      <c r="B24" s="29" t="s">
        <v>5</v>
      </c>
      <c r="C24" s="29">
        <v>240</v>
      </c>
      <c r="D24" s="29" t="s">
        <v>28</v>
      </c>
      <c r="E24" s="30">
        <v>5000</v>
      </c>
      <c r="F24" s="30" t="s">
        <v>29</v>
      </c>
      <c r="G24" s="31" t="s">
        <v>22</v>
      </c>
      <c r="H24" s="31"/>
      <c r="I24" s="31" t="s">
        <v>19</v>
      </c>
      <c r="J24" s="29" t="s">
        <v>63</v>
      </c>
      <c r="K24" s="29" t="s">
        <v>51</v>
      </c>
      <c r="L24" s="29"/>
      <c r="M24" s="29" t="s">
        <v>39</v>
      </c>
      <c r="N24" s="29"/>
      <c r="O24" s="29"/>
      <c r="P24" s="29"/>
      <c r="Q24" s="29"/>
      <c r="R24" s="29"/>
      <c r="S24" s="29"/>
      <c r="T24" s="29"/>
    </row>
    <row r="25" spans="1:20" x14ac:dyDescent="0.45">
      <c r="A25" s="29"/>
      <c r="B25" s="29" t="s">
        <v>6</v>
      </c>
      <c r="C25" s="29">
        <v>48</v>
      </c>
      <c r="D25" s="29" t="s">
        <v>30</v>
      </c>
      <c r="E25" s="30">
        <f>E24*1.15</f>
        <v>5750</v>
      </c>
      <c r="F25" s="32" t="s">
        <v>29</v>
      </c>
      <c r="G25" s="29"/>
      <c r="H25" s="29"/>
      <c r="I25" s="29"/>
      <c r="J25" s="29" t="s">
        <v>64</v>
      </c>
      <c r="K25" s="29" t="s">
        <v>50</v>
      </c>
      <c r="L25" s="29"/>
      <c r="M25" s="29" t="s">
        <v>46</v>
      </c>
      <c r="N25" s="29"/>
      <c r="O25" s="29"/>
      <c r="P25" s="29"/>
      <c r="Q25" s="29"/>
      <c r="R25" s="29"/>
      <c r="S25" s="29"/>
      <c r="T25" s="29"/>
    </row>
    <row r="26" spans="1:20" x14ac:dyDescent="0.45">
      <c r="A26" s="29"/>
      <c r="B26" s="29" t="s">
        <v>7</v>
      </c>
      <c r="C26" s="29">
        <v>24</v>
      </c>
      <c r="D26" s="29" t="s">
        <v>31</v>
      </c>
      <c r="E26" s="30">
        <v>2080</v>
      </c>
      <c r="F26" s="29" t="s">
        <v>32</v>
      </c>
      <c r="G26" s="29"/>
      <c r="H26" s="29"/>
      <c r="I26" s="29"/>
      <c r="J26" s="29" t="s">
        <v>65</v>
      </c>
      <c r="K26" s="29" t="s">
        <v>49</v>
      </c>
      <c r="L26" s="29"/>
      <c r="M26" s="29" t="s">
        <v>47</v>
      </c>
      <c r="N26" s="29"/>
      <c r="O26" s="29"/>
      <c r="P26" s="29"/>
      <c r="Q26" s="29"/>
      <c r="R26" s="29"/>
      <c r="S26" s="29"/>
      <c r="T26" s="29"/>
    </row>
    <row r="27" spans="1:20" x14ac:dyDescent="0.45">
      <c r="A27" s="29"/>
      <c r="B27" s="29" t="s">
        <v>8</v>
      </c>
      <c r="C27" s="29">
        <v>12</v>
      </c>
      <c r="D27" s="29" t="s">
        <v>33</v>
      </c>
      <c r="E27" s="33">
        <f>E25/E26</f>
        <v>2.7644230769230771</v>
      </c>
      <c r="F27" s="29" t="s">
        <v>34</v>
      </c>
      <c r="G27" s="29"/>
      <c r="H27" s="29"/>
      <c r="I27" s="29" t="s">
        <v>20</v>
      </c>
      <c r="J27" s="29" t="s">
        <v>66</v>
      </c>
      <c r="K27" s="29" t="s">
        <v>54</v>
      </c>
      <c r="L27" s="29"/>
      <c r="M27" s="29" t="s">
        <v>48</v>
      </c>
      <c r="N27" s="29"/>
      <c r="O27" s="29"/>
      <c r="P27" s="29"/>
      <c r="Q27" s="29"/>
      <c r="R27" s="29"/>
      <c r="S27" s="29"/>
      <c r="T27" s="29"/>
    </row>
    <row r="28" spans="1:20" x14ac:dyDescent="0.45">
      <c r="A28" s="29"/>
      <c r="B28" s="29" t="s">
        <v>9</v>
      </c>
      <c r="C28" s="29">
        <f>1</f>
        <v>1</v>
      </c>
      <c r="D28" s="29"/>
      <c r="E28" s="29"/>
      <c r="F28" s="29"/>
      <c r="G28" s="29"/>
      <c r="H28" s="29"/>
      <c r="I28" s="29"/>
      <c r="J28" s="29" t="s">
        <v>67</v>
      </c>
      <c r="K28" s="29" t="s">
        <v>52</v>
      </c>
      <c r="L28" s="29"/>
      <c r="M28" s="29" t="s">
        <v>40</v>
      </c>
      <c r="N28" s="29"/>
      <c r="O28" s="29"/>
      <c r="P28" s="29"/>
      <c r="Q28" s="29"/>
      <c r="R28" s="29"/>
      <c r="S28" s="29"/>
      <c r="T28" s="29"/>
    </row>
    <row r="29" spans="1:20" x14ac:dyDescent="0.45">
      <c r="A29" s="29"/>
      <c r="B29" s="29"/>
      <c r="C29" s="29"/>
      <c r="D29" s="29"/>
      <c r="E29" s="29"/>
      <c r="F29" s="29"/>
      <c r="G29" s="29"/>
      <c r="H29" s="29"/>
      <c r="I29" s="29"/>
      <c r="J29" s="29" t="s">
        <v>68</v>
      </c>
      <c r="K29" s="29" t="s">
        <v>56</v>
      </c>
      <c r="L29" s="29"/>
      <c r="M29" s="29" t="s">
        <v>41</v>
      </c>
      <c r="N29" s="29"/>
      <c r="O29" s="29"/>
      <c r="P29" s="29"/>
      <c r="Q29" s="29"/>
      <c r="R29" s="29"/>
      <c r="S29" s="29"/>
      <c r="T29" s="29"/>
    </row>
    <row r="30" spans="1:20" x14ac:dyDescent="0.45">
      <c r="A30" s="29"/>
      <c r="B30" s="29"/>
      <c r="C30" s="29"/>
      <c r="D30" s="29"/>
      <c r="E30" s="29"/>
      <c r="F30" s="29"/>
      <c r="G30" s="29"/>
      <c r="H30" s="29"/>
      <c r="I30" s="29" t="s">
        <v>37</v>
      </c>
      <c r="J30" s="29" t="s">
        <v>69</v>
      </c>
      <c r="K30" s="29" t="s">
        <v>55</v>
      </c>
      <c r="L30" s="29"/>
      <c r="M30" s="29" t="s">
        <v>42</v>
      </c>
      <c r="N30" s="29"/>
      <c r="O30" s="29"/>
      <c r="P30" s="29"/>
      <c r="Q30" s="29"/>
      <c r="R30" s="29"/>
      <c r="S30" s="29"/>
      <c r="T30" s="29"/>
    </row>
    <row r="31" spans="1:20" x14ac:dyDescent="0.45">
      <c r="A31" s="29"/>
      <c r="B31" s="29"/>
      <c r="C31" s="29"/>
      <c r="D31" s="29"/>
      <c r="E31" s="29"/>
      <c r="F31" s="29"/>
      <c r="G31" s="29"/>
      <c r="H31" s="29"/>
      <c r="I31" s="29"/>
      <c r="J31" s="29" t="s">
        <v>70</v>
      </c>
      <c r="K31" s="29" t="s">
        <v>53</v>
      </c>
      <c r="L31" s="29"/>
      <c r="M31" s="29" t="s">
        <v>43</v>
      </c>
      <c r="N31" s="29"/>
      <c r="O31" s="29"/>
      <c r="P31" s="29"/>
      <c r="Q31" s="29"/>
      <c r="R31" s="29"/>
      <c r="S31" s="29"/>
      <c r="T31" s="29"/>
    </row>
    <row r="32" spans="1:20" x14ac:dyDescent="0.45">
      <c r="A32" s="29"/>
      <c r="B32" s="29"/>
      <c r="C32" s="29"/>
      <c r="D32" s="29"/>
      <c r="E32" s="29"/>
      <c r="F32" s="29"/>
      <c r="G32" s="29"/>
      <c r="H32" s="29"/>
      <c r="I32" s="29"/>
      <c r="J32" s="29" t="s">
        <v>71</v>
      </c>
      <c r="K32" s="29" t="s">
        <v>57</v>
      </c>
      <c r="L32" s="29"/>
      <c r="M32" s="29" t="s">
        <v>44</v>
      </c>
      <c r="N32" s="29"/>
      <c r="O32" s="29"/>
      <c r="P32" s="29"/>
      <c r="Q32" s="29"/>
      <c r="R32" s="29"/>
      <c r="S32" s="29"/>
      <c r="T32" s="29"/>
    </row>
    <row r="33" spans="1:20" x14ac:dyDescent="0.45">
      <c r="A33" s="29"/>
      <c r="B33" s="29"/>
      <c r="C33" s="29"/>
      <c r="D33" s="29"/>
      <c r="E33" s="29"/>
      <c r="F33" s="29"/>
      <c r="G33" s="29"/>
      <c r="H33" s="29"/>
      <c r="I33" s="29"/>
      <c r="J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x14ac:dyDescent="0.45">
      <c r="A34" s="29"/>
      <c r="B34" s="29"/>
      <c r="C34" s="29"/>
      <c r="D34" s="29"/>
      <c r="E34" s="29"/>
      <c r="F34" s="29"/>
      <c r="G34" s="29"/>
      <c r="H34" s="29"/>
      <c r="I34" s="29"/>
      <c r="J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x14ac:dyDescent="0.4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x14ac:dyDescent="0.45">
      <c r="A36" s="29"/>
      <c r="B36" s="29"/>
      <c r="C36" s="29"/>
      <c r="D36" s="29"/>
      <c r="E36" s="29"/>
      <c r="F36" s="29"/>
      <c r="G36" s="29"/>
      <c r="H36" s="29"/>
      <c r="I36" s="29"/>
      <c r="J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45">
      <c r="A37" s="29"/>
      <c r="B37" s="29"/>
      <c r="C37" s="29"/>
      <c r="D37" s="29"/>
      <c r="E37" s="29"/>
      <c r="F37" s="29"/>
      <c r="G37" s="29"/>
      <c r="H37" s="29"/>
      <c r="I37" s="29"/>
      <c r="J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x14ac:dyDescent="0.45">
      <c r="A38" s="29"/>
      <c r="B38" s="29"/>
      <c r="C38" s="29"/>
      <c r="D38" s="29"/>
      <c r="E38" s="29"/>
      <c r="F38" s="29"/>
      <c r="G38" s="29"/>
      <c r="H38" s="29"/>
      <c r="I38" s="29"/>
      <c r="J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x14ac:dyDescent="0.4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x14ac:dyDescent="0.4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x14ac:dyDescent="0.4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x14ac:dyDescent="0.4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x14ac:dyDescent="0.4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x14ac:dyDescent="0.4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x14ac:dyDescent="0.4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x14ac:dyDescent="0.4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</sheetData>
  <mergeCells count="16">
    <mergeCell ref="Q4:R4"/>
    <mergeCell ref="S4:S5"/>
    <mergeCell ref="T4:T5"/>
    <mergeCell ref="P4:P5"/>
    <mergeCell ref="A1:T1"/>
    <mergeCell ref="K4:K5"/>
    <mergeCell ref="M4:M5"/>
    <mergeCell ref="N4:N5"/>
    <mergeCell ref="O4:O5"/>
    <mergeCell ref="G4:I4"/>
    <mergeCell ref="A4:A5"/>
    <mergeCell ref="B4:B5"/>
    <mergeCell ref="C4:C5"/>
    <mergeCell ref="D4:D5"/>
    <mergeCell ref="E4:F4"/>
    <mergeCell ref="J4:J5"/>
  </mergeCells>
  <phoneticPr fontId="3"/>
  <dataValidations count="5">
    <dataValidation type="list" allowBlank="1" showInputMessage="1" showErrorMessage="1" sqref="N7:N20 B7:B20" xr:uid="{75B92635-D26D-437C-901A-F915283A3AAB}">
      <formula1>$B$24:$B$28</formula1>
    </dataValidation>
    <dataValidation type="list" allowBlank="1" showInputMessage="1" showErrorMessage="1" sqref="G7:I20" xr:uid="{BC501273-06A1-4269-8C05-114E0294BA26}">
      <formula1>$G$24</formula1>
    </dataValidation>
    <dataValidation type="list" allowBlank="1" showInputMessage="1" showErrorMessage="1" sqref="J7:J20" xr:uid="{43F35758-357B-44E3-95B1-7318A157856F}">
      <formula1>$J$24:$J$32</formula1>
    </dataValidation>
    <dataValidation type="list" allowBlank="1" showInputMessage="1" showErrorMessage="1" sqref="M7:M20" xr:uid="{F67ABEB8-BD48-4165-83E6-2ADD15BB4017}">
      <formula1>$M$24:$M$32</formula1>
    </dataValidation>
    <dataValidation type="list" allowBlank="1" showInputMessage="1" showErrorMessage="1" sqref="K7:K20" xr:uid="{B5B53AF7-497D-4F22-AD73-F28491B04AF3}">
      <formula1>$K$24:$K$32</formula1>
    </dataValidation>
  </dataValidations>
  <pageMargins left="0.27559055118110237" right="0.19685039370078741" top="0.35433070866141736" bottom="0.74803149606299213" header="0.31496062992125984" footer="0.31496062992125984"/>
  <pageSetup paperSize="9" scale="49" fitToHeight="0" orientation="landscape" r:id="rId1"/>
  <headerFooter>
    <oddFooter xml:space="preserve">&amp;L©Growthen Partner Inc. All rights reserved.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フォーム</vt:lpstr>
      <vt:lpstr>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2023-02-14T06:11:24Z</cp:lastPrinted>
  <dcterms:created xsi:type="dcterms:W3CDTF">2020-05-25T07:38:43Z</dcterms:created>
  <dcterms:modified xsi:type="dcterms:W3CDTF">2023-02-14T06:11:40Z</dcterms:modified>
</cp:coreProperties>
</file>